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640" activeTab="1"/>
  </bookViews>
  <sheets>
    <sheet name="доходи" sheetId="1" r:id="rId1"/>
    <sheet name="видатки" sheetId="2" r:id="rId2"/>
  </sheets>
  <definedNames/>
  <calcPr fullCalcOnLoad="1"/>
</workbook>
</file>

<file path=xl/sharedStrings.xml><?xml version="1.0" encoding="utf-8"?>
<sst xmlns="http://schemas.openxmlformats.org/spreadsheetml/2006/main" count="178" uniqueCount="134">
  <si>
    <t>Освіта</t>
  </si>
  <si>
    <t>Код</t>
  </si>
  <si>
    <t>Найменування</t>
  </si>
  <si>
    <t>Касові видатки</t>
  </si>
  <si>
    <t>0100</t>
  </si>
  <si>
    <t>Державне управління</t>
  </si>
  <si>
    <t>1000</t>
  </si>
  <si>
    <t>2000</t>
  </si>
  <si>
    <t>Охорона здоров’я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</si>
  <si>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</si>
  <si>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</si>
  <si>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</si>
  <si>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</si>
  <si>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</si>
  <si>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</si>
  <si>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6000</t>
  </si>
  <si>
    <t>Житлово-комунальне господарство</t>
  </si>
  <si>
    <t>7000</t>
  </si>
  <si>
    <t>Економічна діяльність</t>
  </si>
  <si>
    <t>8700</t>
  </si>
  <si>
    <t>Резервний фонд</t>
  </si>
  <si>
    <t>ВСЬОГО:</t>
  </si>
  <si>
    <t>Уточненний план на рік</t>
  </si>
  <si>
    <t>Уточнений план на звітний період</t>
  </si>
  <si>
    <t>грн.</t>
  </si>
  <si>
    <t>(+-) відхилення до уточненого плану на звітний період</t>
  </si>
  <si>
    <t>% виконання до уточненого плану на звітний період</t>
  </si>
  <si>
    <t>Аналіз виконання видаткової частини загального фонду бюджету                               Кегичівської селищної ради</t>
  </si>
  <si>
    <t>Міжбюджетні трансферти</t>
  </si>
  <si>
    <t>Кошик</t>
  </si>
  <si>
    <t>Код бюджетної класифікації</t>
  </si>
  <si>
    <t>Річний план</t>
  </si>
  <si>
    <t>Уточнений річний план</t>
  </si>
  <si>
    <t>Уточнений план на період</t>
  </si>
  <si>
    <t>Фактично надійшло</t>
  </si>
  <si>
    <t>(+/-) відхилення до уточненого плану</t>
  </si>
  <si>
    <t>% виконання до уточненого плану</t>
  </si>
  <si>
    <t>1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</si>
  <si>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</si>
  <si>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</si>
  <si>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</si>
  <si>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</si>
  <si>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</si>
  <si>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</si>
  <si>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</si>
  <si>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</si>
  <si>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2</t>
  </si>
  <si>
    <t>11020200</t>
  </si>
  <si>
    <t>Податок на прибуток підприємств та фінансових установ комунальної власності 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</si>
  <si>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</si>
  <si>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</si>
  <si>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</si>
  <si>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</si>
  <si>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0</t>
  </si>
  <si>
    <t>13030800</t>
  </si>
  <si>
    <t>Рентна плата за користування надрами для видобування природного газу</t>
  </si>
  <si>
    <t>13030900</t>
  </si>
  <si>
    <t>Рентна плата за користування надрами для видобування газового конденсату</t>
  </si>
  <si>
    <t>13040200</t>
  </si>
  <si>
    <t>Рентна плата за користування надрами в цілях, не пов`язаних з видобуванням корисних копалин</t>
  </si>
  <si>
    <t>14021900</t>
  </si>
  <si>
    <t>Пальне</t>
  </si>
  <si>
    <t>14031900</t>
  </si>
  <si>
    <t>14040000</t>
  </si>
  <si>
    <t>Акцизний податок з реалізації суб’єктами господарювання роздрібної торгівлі підакцизних товарів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</si>
  <si>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</si>
  <si>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</si>
  <si>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</si>
  <si>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</si>
  <si>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</si>
  <si>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</si>
  <si>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</si>
  <si>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>Податок на нерухоме майно, відмінне від земельної ділянки, сплачений  юридичними особами, які є власниками об`єктів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</si>
  <si>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</si>
  <si>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</si>
  <si>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</si>
  <si>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</si>
  <si>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</si>
  <si>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</si>
  <si>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</si>
  <si>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</si>
  <si>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18011100</t>
  </si>
  <si>
    <t>Транспортний податок з юридичних осіб</t>
  </si>
  <si>
    <t>18030200</t>
  </si>
  <si>
    <t>Туристичний збір, сплачений фізичними особами </t>
  </si>
  <si>
    <t>18050300</t>
  </si>
  <si>
    <t>Єдиний податок з юридичних осіб </t>
  </si>
  <si>
    <t>18050400</t>
  </si>
  <si>
    <t>Єдиний податок з фізичних осіб </t>
  </si>
  <si>
    <t>18050500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</si>
  <si>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 відсотків</t>
  </si>
  <si>
    <t>21081100</t>
  </si>
  <si>
    <t>Адміністративні штрафи та інші санкції 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</si>
  <si>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</si>
  <si>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</si>
  <si>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22010300</t>
  </si>
  <si>
    <t>Адміністративний збір за проведення державної реєстрації юридичних осіб,  фізичних осіб – підприємців та громадських формувань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</si>
  <si>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</si>
  <si>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</si>
  <si>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</si>
  <si>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</t>
  </si>
  <si>
    <t>22080400</t>
  </si>
  <si>
    <t>Надходження від орендної плати за користування майновим комплексом та іншим майном, що перебуває в комунальній власності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</si>
  <si>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</si>
  <si>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</si>
  <si>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</t>
  </si>
  <si>
    <t>Державне мито, пов`язане з видачею та оформленням закордонних паспортів (посвідок) та паспортів громадян України  </t>
  </si>
  <si>
    <t>24060300</t>
  </si>
  <si>
    <t>Інші надходження  </t>
  </si>
  <si>
    <t>41020100</t>
  </si>
  <si>
    <t>Базова дотація</t>
  </si>
  <si>
    <t>41033900</t>
  </si>
  <si>
    <t>Освітня субвенція з державного бюджету місцевим бюджетам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</si>
  <si>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</si>
  <si>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</si>
  <si>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</si>
  <si>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</si>
  <si>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41051700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</si>
  <si>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</si>
  <si>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41053900</t>
  </si>
  <si>
    <t>Інші субвенції з місцевого бюджету</t>
  </si>
  <si>
    <t>41055000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</si>
  <si>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</si>
  <si>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/>
  </si>
  <si>
    <t>Усього (без врахування трансфертів)</t>
  </si>
  <si>
    <t>Усього</t>
  </si>
  <si>
    <t>Субвенція з державного бюджету місцевим бюджетам на реалізацію заходів, спрямованих на підвищення доступності широкосмугового доспупу до інтернету в сільській місцевості</t>
  </si>
  <si>
    <r>
      <t>Дотація з місцевого бюджету на здійснення переданих з державного бюджету видатків з утримання закладів освіти та охорони здоров</t>
    </r>
    <r>
      <rPr>
        <sz val="10"/>
        <rFont val="Calibri"/>
        <family val="2"/>
      </rPr>
      <t>'</t>
    </r>
    <r>
      <rPr>
        <sz val="10"/>
        <rFont val="Arial Cyr"/>
        <family val="0"/>
      </rPr>
      <t xml:space="preserve">я </t>
    </r>
    <r>
      <rPr>
        <sz val="10"/>
        <rFont val="Calibri"/>
        <family val="2"/>
      </rPr>
      <t xml:space="preserve">за </t>
    </r>
    <r>
      <rPr>
        <sz val="11"/>
        <rFont val="Calibri"/>
        <family val="2"/>
      </rPr>
      <t>рахунок відповідної додаткової дотації з державного бюджету</t>
    </r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</si>
  <si>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</si>
  <si>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Кошти гарантійного та реєстраційного внесків, що визначені законом України "Про оренду державного та комунального майна", які підлягають перерахуванню операторам електронного майданчика до відповідного бюджету</t>
  </si>
  <si>
    <t>Плата за скорочення термінів надання послуг у сфері державної реєстрації речових справ на нерухоме майно та їх обтяжень і державної реєстрації юридичних осіб, фізичних осіб - підприємців та громадських формувань</t>
  </si>
  <si>
    <t>за січень-жовтень 2021 року</t>
  </si>
  <si>
    <t xml:space="preserve">       Аналіз виконання доходної частини загального фонду                                                                бюджету Кегичівської селищної ради  за січень-жовтень 2021 року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</si>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</sst>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0.00"/>
    <numFmt numFmtId="182" formatCode="#0"/>
    <numFmt numFmtId="183" formatCode="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"/>
    <numFmt numFmtId="189" formatCode="0.0000"/>
    <numFmt numFmtId="190" formatCode="0.0%"/>
    <numFmt numFmtId="191" formatCode="#,##0.0"/>
    <numFmt numFmtId="192" formatCode="0.000000"/>
    <numFmt numFmtId="193" formatCode="0.00000"/>
    <numFmt numFmtId="194" formatCode="#0.00\ %"/>
    <numFmt numFmtId="195" formatCode="#0.000"/>
  </numFmts>
  <fonts count="19">
    <font>
      <sz val="10"/>
      <name val="Arial Cyr"/>
      <family val="0"/>
    </font>
    <font>
      <sz val="1"/>
      <color indexed="56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8"/>
      <name val="SansSerif"/>
      <family val="0"/>
    </font>
    <font>
      <sz val="7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 Cyr"/>
      <family val="0"/>
    </font>
    <font>
      <sz val="10"/>
      <name val="Arial"/>
      <family val="2"/>
    </font>
    <font>
      <b/>
      <sz val="12"/>
      <name val="Arial Cyr"/>
      <family val="0"/>
    </font>
    <font>
      <sz val="1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7" borderId="1" applyNumberFormat="0" applyAlignment="0" applyProtection="0"/>
    <xf numFmtId="0" fontId="1" fillId="20" borderId="2" applyNumberFormat="0" applyAlignment="0" applyProtection="0"/>
    <xf numFmtId="0" fontId="1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3" applyNumberFormat="0" applyFill="0" applyAlignment="0" applyProtection="0"/>
    <xf numFmtId="0" fontId="1" fillId="0" borderId="4" applyNumberFormat="0" applyFill="0" applyAlignment="0" applyProtection="0"/>
    <xf numFmtId="0" fontId="1" fillId="0" borderId="5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" fillId="21" borderId="7" applyNumberFormat="0" applyAlignment="0" applyProtection="0"/>
    <xf numFmtId="0" fontId="1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" fillId="0" borderId="9" applyNumberFormat="0" applyFill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10" xfId="0" applyFont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 vertical="top" wrapText="1"/>
      <protection/>
    </xf>
    <xf numFmtId="0" fontId="10" fillId="0" borderId="10" xfId="0" applyFont="1" applyBorder="1" applyAlignment="1">
      <alignment/>
    </xf>
    <xf numFmtId="2" fontId="10" fillId="0" borderId="10" xfId="0" applyNumberFormat="1" applyFont="1" applyBorder="1" applyAlignment="1">
      <alignment/>
    </xf>
    <xf numFmtId="0" fontId="6" fillId="0" borderId="10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left" vertical="center" wrapText="1"/>
      <protection/>
    </xf>
    <xf numFmtId="0" fontId="0" fillId="20" borderId="11" xfId="0" applyFill="1" applyBorder="1" applyAlignment="1">
      <alignment horizontal="center" wrapText="1"/>
    </xf>
    <xf numFmtId="181" fontId="0" fillId="0" borderId="11" xfId="0" applyNumberFormat="1" applyBorder="1" applyAlignment="1">
      <alignment/>
    </xf>
    <xf numFmtId="181" fontId="0" fillId="0" borderId="11" xfId="0" applyNumberFormat="1" applyBorder="1" applyAlignment="1">
      <alignment wrapText="1"/>
    </xf>
    <xf numFmtId="181" fontId="11" fillId="0" borderId="11" xfId="0" applyNumberFormat="1" applyFont="1" applyBorder="1" applyAlignment="1">
      <alignment wrapText="1"/>
    </xf>
    <xf numFmtId="0" fontId="0" fillId="24" borderId="11" xfId="0" applyFill="1" applyBorder="1" applyAlignment="1">
      <alignment horizontal="center" vertical="top" wrapText="1"/>
    </xf>
    <xf numFmtId="182" fontId="0" fillId="0" borderId="11" xfId="0" applyNumberFormat="1" applyBorder="1" applyAlignment="1">
      <alignment horizontal="left"/>
    </xf>
    <xf numFmtId="0" fontId="12" fillId="0" borderId="12" xfId="0" applyFont="1" applyBorder="1" applyAlignment="1">
      <alignment horizontal="center" wrapText="1"/>
    </xf>
    <xf numFmtId="0" fontId="5" fillId="0" borderId="0" xfId="0" applyFont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 applyProtection="1">
      <alignment horizontal="left" vertical="center" wrapText="1"/>
      <protection/>
    </xf>
    <xf numFmtId="0" fontId="6" fillId="0" borderId="16" xfId="0" applyFont="1" applyBorder="1" applyAlignment="1" applyProtection="1">
      <alignment horizontal="left" vertical="center" wrapText="1"/>
      <protection/>
    </xf>
    <xf numFmtId="1" fontId="10" fillId="0" borderId="10" xfId="0" applyNumberFormat="1" applyFont="1" applyBorder="1" applyAlignment="1">
      <alignment/>
    </xf>
    <xf numFmtId="182" fontId="0" fillId="0" borderId="11" xfId="0" applyNumberFormat="1" applyBorder="1" applyAlignment="1">
      <alignment/>
    </xf>
    <xf numFmtId="182" fontId="0" fillId="24" borderId="11" xfId="0" applyNumberFormat="1" applyFill="1" applyBorder="1" applyAlignment="1">
      <alignment/>
    </xf>
  </cellXfs>
  <cellStyles count="33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56" xfId="240"/>
    <cellStyle name="Обычный 257" xfId="241"/>
    <cellStyle name="Обычный 26" xfId="242"/>
    <cellStyle name="Обычный 27" xfId="243"/>
    <cellStyle name="Обычный 28" xfId="244"/>
    <cellStyle name="Обычный 29" xfId="245"/>
    <cellStyle name="Обычный 3" xfId="246"/>
    <cellStyle name="Обычный 30" xfId="247"/>
    <cellStyle name="Обычный 31" xfId="248"/>
    <cellStyle name="Обычный 32" xfId="249"/>
    <cellStyle name="Обычный 33" xfId="250"/>
    <cellStyle name="Обычный 34" xfId="251"/>
    <cellStyle name="Обычный 35" xfId="252"/>
    <cellStyle name="Обычный 36" xfId="253"/>
    <cellStyle name="Обычный 37" xfId="254"/>
    <cellStyle name="Обычный 38" xfId="255"/>
    <cellStyle name="Обычный 39" xfId="256"/>
    <cellStyle name="Обычный 4" xfId="257"/>
    <cellStyle name="Обычный 40" xfId="258"/>
    <cellStyle name="Обычный 41" xfId="259"/>
    <cellStyle name="Обычный 42" xfId="260"/>
    <cellStyle name="Обычный 43" xfId="261"/>
    <cellStyle name="Обычный 44" xfId="262"/>
    <cellStyle name="Обычный 45" xfId="263"/>
    <cellStyle name="Обычный 46" xfId="264"/>
    <cellStyle name="Обычный 47" xfId="265"/>
    <cellStyle name="Обычный 48" xfId="266"/>
    <cellStyle name="Обычный 49" xfId="267"/>
    <cellStyle name="Обычный 5" xfId="268"/>
    <cellStyle name="Обычный 50" xfId="269"/>
    <cellStyle name="Обычный 51" xfId="270"/>
    <cellStyle name="Обычный 52" xfId="271"/>
    <cellStyle name="Обычный 53" xfId="272"/>
    <cellStyle name="Обычный 54" xfId="273"/>
    <cellStyle name="Обычный 55" xfId="274"/>
    <cellStyle name="Обычный 56" xfId="275"/>
    <cellStyle name="Обычный 57" xfId="276"/>
    <cellStyle name="Обычный 58" xfId="277"/>
    <cellStyle name="Обычный 59" xfId="278"/>
    <cellStyle name="Обычный 6" xfId="279"/>
    <cellStyle name="Обычный 60" xfId="280"/>
    <cellStyle name="Обычный 61" xfId="281"/>
    <cellStyle name="Обычный 62" xfId="282"/>
    <cellStyle name="Обычный 63" xfId="283"/>
    <cellStyle name="Обычный 64" xfId="284"/>
    <cellStyle name="Обычный 65" xfId="285"/>
    <cellStyle name="Обычный 66" xfId="286"/>
    <cellStyle name="Обычный 67" xfId="287"/>
    <cellStyle name="Обычный 68" xfId="288"/>
    <cellStyle name="Обычный 69" xfId="289"/>
    <cellStyle name="Обычный 7" xfId="290"/>
    <cellStyle name="Обычный 70" xfId="291"/>
    <cellStyle name="Обычный 71" xfId="292"/>
    <cellStyle name="Обычный 72" xfId="293"/>
    <cellStyle name="Обычный 73" xfId="294"/>
    <cellStyle name="Обычный 74" xfId="295"/>
    <cellStyle name="Обычный 75" xfId="296"/>
    <cellStyle name="Обычный 76" xfId="297"/>
    <cellStyle name="Обычный 77" xfId="298"/>
    <cellStyle name="Обычный 78" xfId="299"/>
    <cellStyle name="Обычный 79" xfId="300"/>
    <cellStyle name="Обычный 79 2" xfId="301"/>
    <cellStyle name="Обычный 79 3" xfId="302"/>
    <cellStyle name="Обычный 8" xfId="303"/>
    <cellStyle name="Обычный 80" xfId="304"/>
    <cellStyle name="Обычный 80 2" xfId="305"/>
    <cellStyle name="Обычный 80 3" xfId="306"/>
    <cellStyle name="Обычный 81" xfId="307"/>
    <cellStyle name="Обычный 81 2" xfId="308"/>
    <cellStyle name="Обычный 81 3" xfId="309"/>
    <cellStyle name="Обычный 82" xfId="310"/>
    <cellStyle name="Обычный 82 2" xfId="311"/>
    <cellStyle name="Обычный 82 3" xfId="312"/>
    <cellStyle name="Обычный 83" xfId="313"/>
    <cellStyle name="Обычный 83 2" xfId="314"/>
    <cellStyle name="Обычный 83 3" xfId="315"/>
    <cellStyle name="Обычный 84" xfId="316"/>
    <cellStyle name="Обычный 84 2" xfId="317"/>
    <cellStyle name="Обычный 84 3" xfId="318"/>
    <cellStyle name="Обычный 85" xfId="319"/>
    <cellStyle name="Обычный 86" xfId="320"/>
    <cellStyle name="Обычный 87" xfId="321"/>
    <cellStyle name="Обычный 88" xfId="322"/>
    <cellStyle name="Обычный 89" xfId="323"/>
    <cellStyle name="Обычный 9" xfId="324"/>
    <cellStyle name="Обычный 90" xfId="325"/>
    <cellStyle name="Обычный 91" xfId="326"/>
    <cellStyle name="Обычный 92" xfId="327"/>
    <cellStyle name="Обычный 93" xfId="328"/>
    <cellStyle name="Обычный 94" xfId="329"/>
    <cellStyle name="Обычный 95" xfId="330"/>
    <cellStyle name="Обычный 96" xfId="331"/>
    <cellStyle name="Обычный 97" xfId="332"/>
    <cellStyle name="Обычный 98" xfId="333"/>
    <cellStyle name="Обычный 99" xfId="334"/>
    <cellStyle name="Followed Hyperlink" xfId="335"/>
    <cellStyle name="Плохой" xfId="336"/>
    <cellStyle name="Пояснение" xfId="337"/>
    <cellStyle name="Примечание" xfId="338"/>
    <cellStyle name="Percent" xfId="339"/>
    <cellStyle name="Связанная ячейка" xfId="340"/>
    <cellStyle name="Текст предупреждения" xfId="341"/>
    <cellStyle name="Comma" xfId="342"/>
    <cellStyle name="Comma [0]" xfId="343"/>
    <cellStyle name="Хороший" xfId="3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B1">
      <selection activeCell="K8" sqref="K8"/>
    </sheetView>
  </sheetViews>
  <sheetFormatPr defaultColWidth="9.00390625" defaultRowHeight="12.75"/>
  <cols>
    <col min="1" max="1" width="0" style="0" hidden="1" customWidth="1"/>
    <col min="2" max="2" width="11.625" style="0" customWidth="1"/>
    <col min="3" max="3" width="34.00390625" style="0" customWidth="1"/>
    <col min="4" max="4" width="0.12890625" style="0" hidden="1" customWidth="1"/>
    <col min="5" max="6" width="13.00390625" style="0" customWidth="1"/>
    <col min="7" max="7" width="13.25390625" style="0" customWidth="1"/>
    <col min="8" max="8" width="11.00390625" style="0" customWidth="1"/>
    <col min="9" max="9" width="10.625" style="0" customWidth="1"/>
  </cols>
  <sheetData>
    <row r="1" spans="2:9" ht="44.25" customHeight="1">
      <c r="B1" s="15" t="s">
        <v>132</v>
      </c>
      <c r="C1" s="15"/>
      <c r="D1" s="15"/>
      <c r="E1" s="15"/>
      <c r="F1" s="15"/>
      <c r="G1" s="15"/>
      <c r="H1" s="15"/>
      <c r="I1" s="15"/>
    </row>
    <row r="2" spans="1:9" ht="75.75" customHeight="1">
      <c r="A2" s="9" t="s">
        <v>29</v>
      </c>
      <c r="B2" s="13" t="s">
        <v>30</v>
      </c>
      <c r="C2" s="13" t="s">
        <v>2</v>
      </c>
      <c r="D2" s="13" t="s">
        <v>31</v>
      </c>
      <c r="E2" s="13" t="s">
        <v>32</v>
      </c>
      <c r="F2" s="13" t="s">
        <v>33</v>
      </c>
      <c r="G2" s="13" t="s">
        <v>34</v>
      </c>
      <c r="H2" s="13" t="s">
        <v>35</v>
      </c>
      <c r="I2" s="13" t="s">
        <v>36</v>
      </c>
    </row>
    <row r="3" spans="1:9" ht="51">
      <c r="A3" s="10" t="s">
        <v>37</v>
      </c>
      <c r="B3" s="10" t="s">
        <v>38</v>
      </c>
      <c r="C3" s="11" t="s">
        <v>39</v>
      </c>
      <c r="D3" s="10">
        <v>40287100</v>
      </c>
      <c r="E3" s="26">
        <v>40287100</v>
      </c>
      <c r="F3" s="26">
        <v>34106989</v>
      </c>
      <c r="G3" s="26">
        <v>35253599</v>
      </c>
      <c r="H3" s="26">
        <f>G3-F3</f>
        <v>1146610</v>
      </c>
      <c r="I3" s="10">
        <f>G3/F3*100</f>
        <v>103.36180364675404</v>
      </c>
    </row>
    <row r="4" spans="1:9" ht="89.25" customHeight="1">
      <c r="A4" s="10" t="s">
        <v>37</v>
      </c>
      <c r="B4" s="10" t="s">
        <v>40</v>
      </c>
      <c r="C4" s="11" t="s">
        <v>41</v>
      </c>
      <c r="D4" s="10">
        <v>1447000</v>
      </c>
      <c r="E4" s="26">
        <v>1447000</v>
      </c>
      <c r="F4" s="26">
        <v>1089300</v>
      </c>
      <c r="G4" s="26">
        <v>896289</v>
      </c>
      <c r="H4" s="26">
        <f aca="true" t="shared" si="0" ref="H4:H52">G4-F4</f>
        <v>-193011</v>
      </c>
      <c r="I4" s="10">
        <f>G4/F4*100</f>
        <v>82.28118975488846</v>
      </c>
    </row>
    <row r="5" spans="1:9" ht="51">
      <c r="A5" s="10" t="s">
        <v>37</v>
      </c>
      <c r="B5" s="10" t="s">
        <v>42</v>
      </c>
      <c r="C5" s="11" t="s">
        <v>43</v>
      </c>
      <c r="D5" s="10">
        <v>10214000</v>
      </c>
      <c r="E5" s="26">
        <v>10214000</v>
      </c>
      <c r="F5" s="26">
        <v>6909642</v>
      </c>
      <c r="G5" s="26">
        <v>7673074</v>
      </c>
      <c r="H5" s="26">
        <f t="shared" si="0"/>
        <v>763432</v>
      </c>
      <c r="I5" s="10">
        <f>G5/F5*100</f>
        <v>111.04879239763797</v>
      </c>
    </row>
    <row r="6" spans="1:9" ht="51">
      <c r="A6" s="10" t="s">
        <v>37</v>
      </c>
      <c r="B6" s="10" t="s">
        <v>44</v>
      </c>
      <c r="C6" s="11" t="s">
        <v>45</v>
      </c>
      <c r="D6" s="10">
        <v>1600000</v>
      </c>
      <c r="E6" s="26">
        <v>1600000</v>
      </c>
      <c r="F6" s="26">
        <v>1576900</v>
      </c>
      <c r="G6" s="26">
        <v>1610266</v>
      </c>
      <c r="H6" s="26">
        <f t="shared" si="0"/>
        <v>33366</v>
      </c>
      <c r="I6" s="10">
        <f>G6/F6*100</f>
        <v>102.11592364766314</v>
      </c>
    </row>
    <row r="7" spans="1:9" ht="38.25">
      <c r="A7" s="10" t="s">
        <v>46</v>
      </c>
      <c r="B7" s="10" t="s">
        <v>47</v>
      </c>
      <c r="C7" s="11" t="s">
        <v>48</v>
      </c>
      <c r="D7" s="10">
        <v>50000</v>
      </c>
      <c r="E7" s="26">
        <v>50000</v>
      </c>
      <c r="F7" s="26">
        <v>21154</v>
      </c>
      <c r="G7" s="26">
        <v>21881</v>
      </c>
      <c r="H7" s="26">
        <f t="shared" si="0"/>
        <v>727</v>
      </c>
      <c r="I7" s="10">
        <f>G7/F7*100</f>
        <v>103.43670227852888</v>
      </c>
    </row>
    <row r="8" spans="1:9" ht="88.5" customHeight="1">
      <c r="A8" s="10" t="s">
        <v>46</v>
      </c>
      <c r="B8" s="10" t="s">
        <v>49</v>
      </c>
      <c r="C8" s="11" t="s">
        <v>50</v>
      </c>
      <c r="D8" s="10">
        <v>600</v>
      </c>
      <c r="E8" s="26">
        <v>600</v>
      </c>
      <c r="F8" s="26"/>
      <c r="G8" s="26"/>
      <c r="H8" s="26"/>
      <c r="I8" s="10"/>
    </row>
    <row r="9" spans="1:9" ht="52.5" customHeight="1">
      <c r="A9" s="10" t="s">
        <v>37</v>
      </c>
      <c r="B9" s="10" t="s">
        <v>51</v>
      </c>
      <c r="C9" s="11" t="s">
        <v>52</v>
      </c>
      <c r="D9" s="10">
        <v>12900</v>
      </c>
      <c r="E9" s="26">
        <v>12900</v>
      </c>
      <c r="F9" s="26">
        <v>10000</v>
      </c>
      <c r="G9" s="26">
        <v>12077</v>
      </c>
      <c r="H9" s="26">
        <f t="shared" si="0"/>
        <v>2077</v>
      </c>
      <c r="I9" s="10">
        <f aca="true" t="shared" si="1" ref="I9:I52">G9/F9*100</f>
        <v>120.77</v>
      </c>
    </row>
    <row r="10" spans="1:9" ht="37.5" customHeight="1">
      <c r="A10" s="10" t="s">
        <v>53</v>
      </c>
      <c r="B10" s="10" t="s">
        <v>54</v>
      </c>
      <c r="C10" s="11" t="s">
        <v>55</v>
      </c>
      <c r="D10" s="10">
        <v>9900800</v>
      </c>
      <c r="E10" s="26">
        <v>22772217</v>
      </c>
      <c r="F10" s="26">
        <v>22771357</v>
      </c>
      <c r="G10" s="26">
        <v>22029287</v>
      </c>
      <c r="H10" s="26">
        <f t="shared" si="0"/>
        <v>-742070</v>
      </c>
      <c r="I10" s="10">
        <f t="shared" si="1"/>
        <v>96.74121309502986</v>
      </c>
    </row>
    <row r="11" spans="1:9" ht="38.25" customHeight="1">
      <c r="A11" s="10" t="s">
        <v>53</v>
      </c>
      <c r="B11" s="10" t="s">
        <v>56</v>
      </c>
      <c r="C11" s="11" t="s">
        <v>57</v>
      </c>
      <c r="D11" s="10">
        <v>304500</v>
      </c>
      <c r="E11" s="27">
        <v>409500</v>
      </c>
      <c r="F11" s="26">
        <v>398128</v>
      </c>
      <c r="G11" s="26">
        <v>467514</v>
      </c>
      <c r="H11" s="26">
        <f t="shared" si="0"/>
        <v>69386</v>
      </c>
      <c r="I11" s="10">
        <f t="shared" si="1"/>
        <v>117.42806333641443</v>
      </c>
    </row>
    <row r="12" spans="1:9" ht="38.25">
      <c r="A12" s="10" t="s">
        <v>53</v>
      </c>
      <c r="B12" s="10" t="s">
        <v>58</v>
      </c>
      <c r="C12" s="11" t="s">
        <v>59</v>
      </c>
      <c r="D12" s="10">
        <v>0</v>
      </c>
      <c r="E12" s="26">
        <v>343000</v>
      </c>
      <c r="F12" s="26">
        <v>257250</v>
      </c>
      <c r="G12" s="26">
        <v>257250</v>
      </c>
      <c r="H12" s="26">
        <f t="shared" si="0"/>
        <v>0</v>
      </c>
      <c r="I12" s="10">
        <f t="shared" si="1"/>
        <v>100</v>
      </c>
    </row>
    <row r="13" spans="1:9" ht="12.75">
      <c r="A13" s="10" t="s">
        <v>53</v>
      </c>
      <c r="B13" s="10" t="s">
        <v>60</v>
      </c>
      <c r="C13" s="11" t="s">
        <v>61</v>
      </c>
      <c r="D13" s="10">
        <v>265000</v>
      </c>
      <c r="E13" s="26">
        <v>265000</v>
      </c>
      <c r="F13" s="26">
        <v>185388</v>
      </c>
      <c r="G13" s="26">
        <v>188556</v>
      </c>
      <c r="H13" s="26">
        <f t="shared" si="0"/>
        <v>3168</v>
      </c>
      <c r="I13" s="10">
        <f t="shared" si="1"/>
        <v>101.70884846915658</v>
      </c>
    </row>
    <row r="14" spans="1:9" ht="12.75">
      <c r="A14" s="10" t="s">
        <v>53</v>
      </c>
      <c r="B14" s="10" t="s">
        <v>62</v>
      </c>
      <c r="C14" s="11" t="s">
        <v>61</v>
      </c>
      <c r="D14" s="10">
        <v>932000</v>
      </c>
      <c r="E14" s="26">
        <v>932000</v>
      </c>
      <c r="F14" s="26">
        <v>737018</v>
      </c>
      <c r="G14" s="26">
        <v>617071</v>
      </c>
      <c r="H14" s="26">
        <f t="shared" si="0"/>
        <v>-119947</v>
      </c>
      <c r="I14" s="10">
        <f t="shared" si="1"/>
        <v>83.72536355964169</v>
      </c>
    </row>
    <row r="15" spans="1:9" ht="51">
      <c r="A15" s="10" t="s">
        <v>53</v>
      </c>
      <c r="B15" s="10" t="s">
        <v>63</v>
      </c>
      <c r="C15" s="11" t="s">
        <v>64</v>
      </c>
      <c r="D15" s="10">
        <v>370000</v>
      </c>
      <c r="E15" s="26">
        <v>467703</v>
      </c>
      <c r="F15" s="26">
        <v>457703</v>
      </c>
      <c r="G15" s="26">
        <v>578814</v>
      </c>
      <c r="H15" s="26">
        <f t="shared" si="0"/>
        <v>121111</v>
      </c>
      <c r="I15" s="10">
        <f t="shared" si="1"/>
        <v>126.46060873535896</v>
      </c>
    </row>
    <row r="16" spans="1:9" ht="64.5" customHeight="1">
      <c r="A16" s="10" t="s">
        <v>53</v>
      </c>
      <c r="B16" s="10" t="s">
        <v>65</v>
      </c>
      <c r="C16" s="11" t="s">
        <v>66</v>
      </c>
      <c r="D16" s="10">
        <v>18600</v>
      </c>
      <c r="E16" s="26">
        <v>18600</v>
      </c>
      <c r="F16" s="26">
        <v>16179</v>
      </c>
      <c r="G16" s="26">
        <v>17997</v>
      </c>
      <c r="H16" s="26">
        <f t="shared" si="0"/>
        <v>1818</v>
      </c>
      <c r="I16" s="10">
        <f t="shared" si="1"/>
        <v>111.23678842944558</v>
      </c>
    </row>
    <row r="17" spans="1:9" ht="63.75">
      <c r="A17" s="10" t="s">
        <v>53</v>
      </c>
      <c r="B17" s="10" t="s">
        <v>67</v>
      </c>
      <c r="C17" s="11" t="s">
        <v>68</v>
      </c>
      <c r="D17" s="10">
        <v>130100</v>
      </c>
      <c r="E17" s="26">
        <v>130100</v>
      </c>
      <c r="F17" s="26">
        <v>113168</v>
      </c>
      <c r="G17" s="26">
        <v>113168</v>
      </c>
      <c r="H17" s="26">
        <f t="shared" si="0"/>
        <v>0</v>
      </c>
      <c r="I17" s="10">
        <f t="shared" si="1"/>
        <v>100</v>
      </c>
    </row>
    <row r="18" spans="1:9" ht="63.75">
      <c r="A18" s="10" t="s">
        <v>53</v>
      </c>
      <c r="B18" s="10" t="s">
        <v>69</v>
      </c>
      <c r="C18" s="11" t="s">
        <v>70</v>
      </c>
      <c r="D18" s="10">
        <v>787000</v>
      </c>
      <c r="E18" s="26">
        <v>787000</v>
      </c>
      <c r="F18" s="26">
        <v>707300</v>
      </c>
      <c r="G18" s="26">
        <v>668679</v>
      </c>
      <c r="H18" s="26">
        <f t="shared" si="0"/>
        <v>-38621</v>
      </c>
      <c r="I18" s="10">
        <f t="shared" si="1"/>
        <v>94.53965785381027</v>
      </c>
    </row>
    <row r="19" spans="1:9" ht="63.75">
      <c r="A19" s="10" t="s">
        <v>53</v>
      </c>
      <c r="B19" s="10" t="s">
        <v>71</v>
      </c>
      <c r="C19" s="11" t="s">
        <v>72</v>
      </c>
      <c r="D19" s="10">
        <v>545000</v>
      </c>
      <c r="E19" s="26">
        <v>545000</v>
      </c>
      <c r="F19" s="26">
        <v>543300</v>
      </c>
      <c r="G19" s="26">
        <v>1017137</v>
      </c>
      <c r="H19" s="26">
        <f t="shared" si="0"/>
        <v>473837</v>
      </c>
      <c r="I19" s="10">
        <f t="shared" si="1"/>
        <v>187.21461439352106</v>
      </c>
    </row>
    <row r="20" spans="1:9" ht="25.5">
      <c r="A20" s="10" t="s">
        <v>53</v>
      </c>
      <c r="B20" s="10" t="s">
        <v>73</v>
      </c>
      <c r="C20" s="11" t="s">
        <v>74</v>
      </c>
      <c r="D20" s="10">
        <v>562000</v>
      </c>
      <c r="E20" s="26">
        <v>844000</v>
      </c>
      <c r="F20" s="26">
        <v>838800</v>
      </c>
      <c r="G20" s="26">
        <v>1195059</v>
      </c>
      <c r="H20" s="26">
        <f t="shared" si="0"/>
        <v>356259</v>
      </c>
      <c r="I20" s="10">
        <f t="shared" si="1"/>
        <v>142.47246065808298</v>
      </c>
    </row>
    <row r="21" spans="1:9" ht="12.75">
      <c r="A21" s="10" t="s">
        <v>53</v>
      </c>
      <c r="B21" s="10" t="s">
        <v>75</v>
      </c>
      <c r="C21" s="11" t="s">
        <v>76</v>
      </c>
      <c r="D21" s="10">
        <v>13489400</v>
      </c>
      <c r="E21" s="26">
        <v>13489400</v>
      </c>
      <c r="F21" s="26">
        <v>11833300</v>
      </c>
      <c r="G21" s="26">
        <v>12691640</v>
      </c>
      <c r="H21" s="26">
        <f t="shared" si="0"/>
        <v>858340</v>
      </c>
      <c r="I21" s="10">
        <f t="shared" si="1"/>
        <v>107.25359789745887</v>
      </c>
    </row>
    <row r="22" spans="1:9" ht="12.75">
      <c r="A22" s="10" t="s">
        <v>53</v>
      </c>
      <c r="B22" s="10" t="s">
        <v>77</v>
      </c>
      <c r="C22" s="11" t="s">
        <v>78</v>
      </c>
      <c r="D22" s="10">
        <v>2724200</v>
      </c>
      <c r="E22" s="26">
        <v>2724200</v>
      </c>
      <c r="F22" s="26">
        <v>2724200</v>
      </c>
      <c r="G22" s="26">
        <v>2860672</v>
      </c>
      <c r="H22" s="26">
        <f t="shared" si="0"/>
        <v>136472</v>
      </c>
      <c r="I22" s="10">
        <f t="shared" si="1"/>
        <v>105.00961750238602</v>
      </c>
    </row>
    <row r="23" spans="1:9" ht="12.75">
      <c r="A23" s="10" t="s">
        <v>53</v>
      </c>
      <c r="B23" s="10" t="s">
        <v>79</v>
      </c>
      <c r="C23" s="11" t="s">
        <v>80</v>
      </c>
      <c r="D23" s="10">
        <v>1759300</v>
      </c>
      <c r="E23" s="26">
        <v>1759300</v>
      </c>
      <c r="F23" s="26">
        <v>1575000</v>
      </c>
      <c r="G23" s="26">
        <v>1941979</v>
      </c>
      <c r="H23" s="26">
        <f t="shared" si="0"/>
        <v>366979</v>
      </c>
      <c r="I23" s="10">
        <f t="shared" si="1"/>
        <v>123.30025396825397</v>
      </c>
    </row>
    <row r="24" spans="1:9" ht="29.25" customHeight="1">
      <c r="A24" s="10" t="s">
        <v>53</v>
      </c>
      <c r="B24" s="10" t="s">
        <v>81</v>
      </c>
      <c r="C24" s="11" t="s">
        <v>82</v>
      </c>
      <c r="D24" s="10">
        <v>207600</v>
      </c>
      <c r="E24" s="26">
        <v>207600</v>
      </c>
      <c r="F24" s="26">
        <v>157333</v>
      </c>
      <c r="G24" s="26">
        <v>157333</v>
      </c>
      <c r="H24" s="26">
        <f t="shared" si="0"/>
        <v>0</v>
      </c>
      <c r="I24" s="10">
        <f t="shared" si="1"/>
        <v>100</v>
      </c>
    </row>
    <row r="25" spans="1:9" ht="25.5">
      <c r="A25" s="10" t="s">
        <v>46</v>
      </c>
      <c r="B25" s="10" t="s">
        <v>83</v>
      </c>
      <c r="C25" s="11" t="s">
        <v>84</v>
      </c>
      <c r="D25" s="10">
        <v>1000</v>
      </c>
      <c r="E25" s="26">
        <v>2740</v>
      </c>
      <c r="F25" s="26">
        <v>2740</v>
      </c>
      <c r="G25" s="26">
        <v>3790</v>
      </c>
      <c r="H25" s="26">
        <f t="shared" si="0"/>
        <v>1050</v>
      </c>
      <c r="I25" s="10">
        <f t="shared" si="1"/>
        <v>138.32116788321167</v>
      </c>
    </row>
    <row r="26" spans="1:9" ht="12.75">
      <c r="A26" s="10" t="s">
        <v>53</v>
      </c>
      <c r="B26" s="10" t="s">
        <v>85</v>
      </c>
      <c r="C26" s="11" t="s">
        <v>86</v>
      </c>
      <c r="D26" s="10">
        <v>441000</v>
      </c>
      <c r="E26" s="26">
        <v>441000</v>
      </c>
      <c r="F26" s="26">
        <v>303600</v>
      </c>
      <c r="G26" s="26">
        <v>300367</v>
      </c>
      <c r="H26" s="26">
        <f t="shared" si="0"/>
        <v>-3233</v>
      </c>
      <c r="I26" s="10">
        <f t="shared" si="1"/>
        <v>98.93511198945981</v>
      </c>
    </row>
    <row r="27" spans="1:9" ht="12.75">
      <c r="A27" s="10" t="s">
        <v>53</v>
      </c>
      <c r="B27" s="10" t="s">
        <v>87</v>
      </c>
      <c r="C27" s="11" t="s">
        <v>88</v>
      </c>
      <c r="D27" s="10">
        <v>4618000</v>
      </c>
      <c r="E27" s="26">
        <v>4698000</v>
      </c>
      <c r="F27" s="26">
        <v>4686243</v>
      </c>
      <c r="G27" s="26">
        <v>6106841</v>
      </c>
      <c r="H27" s="26">
        <f t="shared" si="0"/>
        <v>1420598</v>
      </c>
      <c r="I27" s="10">
        <f t="shared" si="1"/>
        <v>130.31421972782888</v>
      </c>
    </row>
    <row r="28" spans="1:9" ht="90" customHeight="1">
      <c r="A28" s="10" t="s">
        <v>53</v>
      </c>
      <c r="B28" s="10" t="s">
        <v>89</v>
      </c>
      <c r="C28" s="11" t="s">
        <v>90</v>
      </c>
      <c r="D28" s="10">
        <v>11963800</v>
      </c>
      <c r="E28" s="26">
        <v>11963800</v>
      </c>
      <c r="F28" s="26">
        <v>10904608</v>
      </c>
      <c r="G28" s="26">
        <v>10767785</v>
      </c>
      <c r="H28" s="26">
        <f t="shared" si="0"/>
        <v>-136823</v>
      </c>
      <c r="I28" s="10">
        <f t="shared" si="1"/>
        <v>98.74527355774732</v>
      </c>
    </row>
    <row r="29" spans="1:9" ht="30" customHeight="1">
      <c r="A29" s="10" t="s">
        <v>46</v>
      </c>
      <c r="B29" s="10" t="s">
        <v>91</v>
      </c>
      <c r="C29" s="11" t="s">
        <v>92</v>
      </c>
      <c r="D29" s="10">
        <v>11000</v>
      </c>
      <c r="E29" s="26">
        <v>11000</v>
      </c>
      <c r="F29" s="26">
        <v>8800</v>
      </c>
      <c r="G29" s="26">
        <v>10304</v>
      </c>
      <c r="H29" s="26">
        <f t="shared" si="0"/>
        <v>1504</v>
      </c>
      <c r="I29" s="10">
        <f t="shared" si="1"/>
        <v>117.0909090909091</v>
      </c>
    </row>
    <row r="30" spans="1:9" ht="66.75" customHeight="1">
      <c r="A30" s="10" t="s">
        <v>53</v>
      </c>
      <c r="B30" s="10" t="s">
        <v>93</v>
      </c>
      <c r="C30" s="11" t="s">
        <v>94</v>
      </c>
      <c r="D30" s="10">
        <v>30000</v>
      </c>
      <c r="E30" s="26">
        <v>30000</v>
      </c>
      <c r="F30" s="26">
        <v>20000</v>
      </c>
      <c r="G30" s="26">
        <v>23324</v>
      </c>
      <c r="H30" s="26">
        <f t="shared" si="0"/>
        <v>3324</v>
      </c>
      <c r="I30" s="10">
        <f t="shared" si="1"/>
        <v>116.61999999999999</v>
      </c>
    </row>
    <row r="31" spans="1:9" ht="98.25" customHeight="1">
      <c r="A31" s="10"/>
      <c r="B31" s="14">
        <v>21082400</v>
      </c>
      <c r="C31" s="11" t="s">
        <v>129</v>
      </c>
      <c r="D31" s="10"/>
      <c r="E31" s="26"/>
      <c r="F31" s="26"/>
      <c r="G31" s="26">
        <v>32400</v>
      </c>
      <c r="H31" s="26">
        <f t="shared" si="0"/>
        <v>32400</v>
      </c>
      <c r="I31" s="10"/>
    </row>
    <row r="32" spans="1:9" ht="51">
      <c r="A32" s="10" t="s">
        <v>37</v>
      </c>
      <c r="B32" s="10" t="s">
        <v>95</v>
      </c>
      <c r="C32" s="11" t="s">
        <v>96</v>
      </c>
      <c r="D32" s="10">
        <v>40000</v>
      </c>
      <c r="E32" s="26">
        <v>40000</v>
      </c>
      <c r="F32" s="26">
        <v>29330</v>
      </c>
      <c r="G32" s="26">
        <v>49200</v>
      </c>
      <c r="H32" s="26">
        <f t="shared" si="0"/>
        <v>19870</v>
      </c>
      <c r="I32" s="10">
        <f t="shared" si="1"/>
        <v>167.74633481077393</v>
      </c>
    </row>
    <row r="33" spans="1:9" ht="25.5">
      <c r="A33" s="10" t="s">
        <v>53</v>
      </c>
      <c r="B33" s="10" t="s">
        <v>97</v>
      </c>
      <c r="C33" s="11" t="s">
        <v>98</v>
      </c>
      <c r="D33" s="10">
        <v>350000</v>
      </c>
      <c r="E33" s="26">
        <v>350000</v>
      </c>
      <c r="F33" s="26">
        <v>284700</v>
      </c>
      <c r="G33" s="26">
        <v>336689</v>
      </c>
      <c r="H33" s="26">
        <f t="shared" si="0"/>
        <v>51989</v>
      </c>
      <c r="I33" s="10">
        <f t="shared" si="1"/>
        <v>118.26097646645593</v>
      </c>
    </row>
    <row r="34" spans="1:9" ht="38.25">
      <c r="A34" s="10" t="s">
        <v>53</v>
      </c>
      <c r="B34" s="10" t="s">
        <v>99</v>
      </c>
      <c r="C34" s="11" t="s">
        <v>100</v>
      </c>
      <c r="D34" s="10">
        <v>500000</v>
      </c>
      <c r="E34" s="26">
        <v>500000</v>
      </c>
      <c r="F34" s="26">
        <v>500000</v>
      </c>
      <c r="G34" s="26">
        <v>532320</v>
      </c>
      <c r="H34" s="26">
        <f t="shared" si="0"/>
        <v>32320</v>
      </c>
      <c r="I34" s="10">
        <f t="shared" si="1"/>
        <v>106.464</v>
      </c>
    </row>
    <row r="35" spans="1:9" ht="89.25">
      <c r="A35" s="10"/>
      <c r="B35" s="14">
        <v>22012900</v>
      </c>
      <c r="C35" s="11" t="s">
        <v>130</v>
      </c>
      <c r="D35" s="10"/>
      <c r="E35" s="26"/>
      <c r="F35" s="26"/>
      <c r="G35" s="26">
        <v>2280</v>
      </c>
      <c r="H35" s="26">
        <f t="shared" si="0"/>
        <v>2280</v>
      </c>
      <c r="I35" s="10"/>
    </row>
    <row r="36" spans="1:9" ht="51">
      <c r="A36" s="10" t="s">
        <v>46</v>
      </c>
      <c r="B36" s="10" t="s">
        <v>101</v>
      </c>
      <c r="C36" s="11" t="s">
        <v>102</v>
      </c>
      <c r="D36" s="10">
        <v>50000</v>
      </c>
      <c r="E36" s="26">
        <v>50000</v>
      </c>
      <c r="F36" s="26">
        <v>9013</v>
      </c>
      <c r="G36" s="26">
        <v>9013</v>
      </c>
      <c r="H36" s="26"/>
      <c r="I36" s="10">
        <f t="shared" si="1"/>
        <v>100</v>
      </c>
    </row>
    <row r="37" spans="1:9" ht="64.5" customHeight="1">
      <c r="A37" s="10" t="s">
        <v>37</v>
      </c>
      <c r="B37" s="10" t="s">
        <v>103</v>
      </c>
      <c r="C37" s="11" t="s">
        <v>104</v>
      </c>
      <c r="D37" s="10">
        <v>47800</v>
      </c>
      <c r="E37" s="26">
        <v>47800</v>
      </c>
      <c r="F37" s="26">
        <v>38800</v>
      </c>
      <c r="G37" s="26">
        <v>60617</v>
      </c>
      <c r="H37" s="26">
        <f t="shared" si="0"/>
        <v>21817</v>
      </c>
      <c r="I37" s="10">
        <f t="shared" si="1"/>
        <v>156.22938144329896</v>
      </c>
    </row>
    <row r="38" spans="1:9" ht="51">
      <c r="A38" s="10" t="s">
        <v>37</v>
      </c>
      <c r="B38" s="10" t="s">
        <v>105</v>
      </c>
      <c r="C38" s="11" t="s">
        <v>106</v>
      </c>
      <c r="D38" s="10">
        <v>5500</v>
      </c>
      <c r="E38" s="26">
        <v>5500</v>
      </c>
      <c r="F38" s="26">
        <v>4500</v>
      </c>
      <c r="G38" s="26">
        <v>3791</v>
      </c>
      <c r="H38" s="26">
        <f t="shared" si="0"/>
        <v>-709</v>
      </c>
      <c r="I38" s="10">
        <f t="shared" si="1"/>
        <v>84.24444444444444</v>
      </c>
    </row>
    <row r="39" spans="1:9" ht="12.75">
      <c r="A39" s="10" t="s">
        <v>46</v>
      </c>
      <c r="B39" s="10" t="s">
        <v>107</v>
      </c>
      <c r="C39" s="11" t="s">
        <v>108</v>
      </c>
      <c r="D39" s="10">
        <v>150000</v>
      </c>
      <c r="E39" s="26">
        <v>405000</v>
      </c>
      <c r="F39" s="26">
        <v>375400</v>
      </c>
      <c r="G39" s="26">
        <v>431990</v>
      </c>
      <c r="H39" s="26">
        <f t="shared" si="0"/>
        <v>56590</v>
      </c>
      <c r="I39" s="10">
        <f t="shared" si="1"/>
        <v>115.07458710708578</v>
      </c>
    </row>
    <row r="40" spans="1:9" ht="12.75">
      <c r="A40" s="10" t="s">
        <v>53</v>
      </c>
      <c r="B40" s="10" t="s">
        <v>109</v>
      </c>
      <c r="C40" s="11" t="s">
        <v>110</v>
      </c>
      <c r="D40" s="10">
        <v>3312800</v>
      </c>
      <c r="E40" s="26">
        <v>3312800</v>
      </c>
      <c r="F40" s="26">
        <v>2761000</v>
      </c>
      <c r="G40" s="26">
        <v>2761000</v>
      </c>
      <c r="H40" s="26"/>
      <c r="I40" s="10">
        <f t="shared" si="1"/>
        <v>100</v>
      </c>
    </row>
    <row r="41" spans="1:9" ht="25.5">
      <c r="A41" s="10" t="s">
        <v>53</v>
      </c>
      <c r="B41" s="10" t="s">
        <v>111</v>
      </c>
      <c r="C41" s="11" t="s">
        <v>112</v>
      </c>
      <c r="D41" s="10">
        <v>58677700</v>
      </c>
      <c r="E41" s="26">
        <v>58677700</v>
      </c>
      <c r="F41" s="26">
        <v>48098000</v>
      </c>
      <c r="G41" s="26">
        <v>48098000</v>
      </c>
      <c r="H41" s="26"/>
      <c r="I41" s="10">
        <f t="shared" si="1"/>
        <v>100</v>
      </c>
    </row>
    <row r="42" spans="1:9" ht="75.75" customHeight="1">
      <c r="A42" s="10"/>
      <c r="B42" s="14">
        <v>41035500</v>
      </c>
      <c r="C42" s="11" t="s">
        <v>126</v>
      </c>
      <c r="D42" s="10"/>
      <c r="E42" s="26">
        <v>1307970</v>
      </c>
      <c r="F42" s="26">
        <v>1307970</v>
      </c>
      <c r="G42" s="26">
        <v>1307970</v>
      </c>
      <c r="H42" s="26"/>
      <c r="I42" s="10">
        <f t="shared" si="1"/>
        <v>100</v>
      </c>
    </row>
    <row r="43" spans="1:9" ht="81">
      <c r="A43" s="10"/>
      <c r="B43" s="14">
        <v>41040200</v>
      </c>
      <c r="C43" s="11" t="s">
        <v>127</v>
      </c>
      <c r="D43" s="10"/>
      <c r="E43" s="26">
        <v>1942600</v>
      </c>
      <c r="F43" s="26">
        <v>1295068</v>
      </c>
      <c r="G43" s="26">
        <v>1295068</v>
      </c>
      <c r="H43" s="26"/>
      <c r="I43" s="10">
        <f t="shared" si="1"/>
        <v>100</v>
      </c>
    </row>
    <row r="44" spans="1:9" ht="127.5">
      <c r="A44" s="10"/>
      <c r="B44" s="14">
        <v>41050900</v>
      </c>
      <c r="C44" s="11" t="s">
        <v>133</v>
      </c>
      <c r="D44" s="10"/>
      <c r="E44" s="26">
        <v>1372215</v>
      </c>
      <c r="F44" s="26"/>
      <c r="G44" s="26"/>
      <c r="H44" s="26"/>
      <c r="I44" s="10"/>
    </row>
    <row r="45" spans="1:9" ht="51">
      <c r="A45" s="10" t="s">
        <v>53</v>
      </c>
      <c r="B45" s="10" t="s">
        <v>113</v>
      </c>
      <c r="C45" s="11" t="s">
        <v>114</v>
      </c>
      <c r="D45" s="10">
        <v>743649</v>
      </c>
      <c r="E45" s="26">
        <v>810733</v>
      </c>
      <c r="F45" s="26">
        <v>679458</v>
      </c>
      <c r="G45" s="26">
        <v>544996</v>
      </c>
      <c r="H45" s="26">
        <f t="shared" si="0"/>
        <v>-134462</v>
      </c>
      <c r="I45" s="10">
        <f t="shared" si="1"/>
        <v>80.21040299768345</v>
      </c>
    </row>
    <row r="46" spans="1:9" ht="63.75">
      <c r="A46" s="10" t="s">
        <v>53</v>
      </c>
      <c r="B46" s="10" t="s">
        <v>115</v>
      </c>
      <c r="C46" s="11" t="s">
        <v>116</v>
      </c>
      <c r="D46" s="10">
        <v>188760</v>
      </c>
      <c r="E46" s="26">
        <v>188760</v>
      </c>
      <c r="F46" s="26">
        <v>123056</v>
      </c>
      <c r="G46" s="26">
        <v>123056</v>
      </c>
      <c r="H46" s="26"/>
      <c r="I46" s="10">
        <f t="shared" si="1"/>
        <v>100</v>
      </c>
    </row>
    <row r="47" spans="1:9" ht="76.5">
      <c r="A47" s="10"/>
      <c r="B47" s="14">
        <v>41051400</v>
      </c>
      <c r="C47" s="11" t="s">
        <v>128</v>
      </c>
      <c r="D47" s="10"/>
      <c r="E47" s="26">
        <v>903195</v>
      </c>
      <c r="F47" s="26">
        <v>903195</v>
      </c>
      <c r="G47" s="26">
        <v>903195</v>
      </c>
      <c r="H47" s="26"/>
      <c r="I47" s="10">
        <f t="shared" si="1"/>
        <v>100</v>
      </c>
    </row>
    <row r="48" spans="1:9" ht="76.5">
      <c r="A48" s="10" t="s">
        <v>53</v>
      </c>
      <c r="B48" s="10" t="s">
        <v>117</v>
      </c>
      <c r="C48" s="11" t="s">
        <v>118</v>
      </c>
      <c r="D48" s="10">
        <v>0</v>
      </c>
      <c r="E48" s="26">
        <v>15995</v>
      </c>
      <c r="F48" s="26">
        <v>10253</v>
      </c>
      <c r="G48" s="26">
        <v>2463</v>
      </c>
      <c r="H48" s="26">
        <f t="shared" si="0"/>
        <v>-7790</v>
      </c>
      <c r="I48" s="10">
        <f t="shared" si="1"/>
        <v>24.022237393933484</v>
      </c>
    </row>
    <row r="49" spans="1:9" ht="12.75">
      <c r="A49" s="10" t="s">
        <v>53</v>
      </c>
      <c r="B49" s="10" t="s">
        <v>119</v>
      </c>
      <c r="C49" s="11" t="s">
        <v>120</v>
      </c>
      <c r="D49" s="10">
        <v>479600</v>
      </c>
      <c r="E49" s="26">
        <v>697512</v>
      </c>
      <c r="F49" s="26">
        <v>571784</v>
      </c>
      <c r="G49" s="26">
        <v>513626</v>
      </c>
      <c r="H49" s="26">
        <f t="shared" si="0"/>
        <v>-58158</v>
      </c>
      <c r="I49" s="10">
        <f t="shared" si="1"/>
        <v>89.8286765631777</v>
      </c>
    </row>
    <row r="50" spans="1:9" ht="76.5">
      <c r="A50" s="10" t="s">
        <v>53</v>
      </c>
      <c r="B50" s="10" t="s">
        <v>121</v>
      </c>
      <c r="C50" s="11" t="s">
        <v>122</v>
      </c>
      <c r="D50" s="10">
        <v>534793</v>
      </c>
      <c r="E50" s="26">
        <v>801040</v>
      </c>
      <c r="F50" s="26">
        <v>801040</v>
      </c>
      <c r="G50" s="26">
        <v>801040</v>
      </c>
      <c r="H50" s="26"/>
      <c r="I50" s="10">
        <f t="shared" si="1"/>
        <v>100</v>
      </c>
    </row>
    <row r="51" spans="1:9" ht="12.75">
      <c r="A51" s="10" t="s">
        <v>53</v>
      </c>
      <c r="B51" s="10" t="s">
        <v>123</v>
      </c>
      <c r="C51" s="12" t="s">
        <v>124</v>
      </c>
      <c r="D51" s="10">
        <v>104158200</v>
      </c>
      <c r="E51" s="26">
        <f>E3+E4+E5+E6+E7+E8+E9+E10+E11+E12+E13+E14+E15+E16+E17+E18+E19+E20+E21+E22+E23+E24+E25+E26+E27+E28+E29+E30+E31+E32+E33+E34+E35+E36+E37+E38+E39</f>
        <v>117851060</v>
      </c>
      <c r="F51" s="26">
        <f>F3+F4+F5+F6+F7+F8+F9+F10+F11+F12+F13+F14+F15+F16+F17+F18+F19+F20+F21+F22+F23+F24+F25+F26+F27+F28+F29+F30+F31+F32+F33+F34+F35+F36+F37+F38+F39</f>
        <v>104197143</v>
      </c>
      <c r="G51" s="26">
        <f>G3+G4+G5+G6+G7+G8+G9+G10+G11+G12+G13+G14+G15+G16+G17+G18+G19+G20+G21+G22+G23+G24+G25+G26+G27+G28+G29+G30+G31+G32+G33+G34+G35+G36+G37+G38+G39</f>
        <v>108940053</v>
      </c>
      <c r="H51" s="26">
        <f t="shared" si="0"/>
        <v>4742910</v>
      </c>
      <c r="I51" s="10">
        <f t="shared" si="1"/>
        <v>104.55186184903363</v>
      </c>
    </row>
    <row r="52" spans="1:9" ht="12.75">
      <c r="A52" s="10" t="s">
        <v>53</v>
      </c>
      <c r="B52" s="10" t="s">
        <v>123</v>
      </c>
      <c r="C52" s="12" t="s">
        <v>125</v>
      </c>
      <c r="D52" s="10">
        <v>168095502</v>
      </c>
      <c r="E52" s="26">
        <f>E51+E40+E41+E42+E43+E44+E45+E46+E47+E48+E49+E50</f>
        <v>187881580</v>
      </c>
      <c r="F52" s="26">
        <f>F51+F40+F41+F42+F43+F44+F45+F46+F47+F48+F49+F50</f>
        <v>160747967</v>
      </c>
      <c r="G52" s="26">
        <f>G51+G40+G41+G42+G43+G44+G45+G46+G47+G48+G49+G50</f>
        <v>165290467</v>
      </c>
      <c r="H52" s="26">
        <f t="shared" si="0"/>
        <v>4542500</v>
      </c>
      <c r="I52" s="10">
        <f t="shared" si="1"/>
        <v>102.8258522236863</v>
      </c>
    </row>
  </sheetData>
  <sheetProtection/>
  <mergeCells count="1">
    <mergeCell ref="B1:I1"/>
  </mergeCells>
  <printOptions/>
  <pageMargins left="0.32" right="0.21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="134" zoomScaleNormal="134" zoomScalePageLayoutView="0" workbookViewId="0" topLeftCell="B1">
      <selection activeCell="F7" sqref="F7:F17"/>
    </sheetView>
  </sheetViews>
  <sheetFormatPr defaultColWidth="9.00390625" defaultRowHeight="12.75"/>
  <cols>
    <col min="1" max="1" width="8.875" style="0" hidden="1" customWidth="1"/>
    <col min="2" max="2" width="8.375" style="0" customWidth="1"/>
    <col min="3" max="3" width="30.00390625" style="0" customWidth="1"/>
    <col min="4" max="4" width="12.25390625" style="0" customWidth="1"/>
    <col min="5" max="5" width="11.00390625" style="0" customWidth="1"/>
    <col min="6" max="6" width="13.375" style="0" customWidth="1"/>
    <col min="7" max="7" width="11.125" style="0" customWidth="1"/>
    <col min="8" max="8" width="11.75390625" style="0" customWidth="1"/>
  </cols>
  <sheetData>
    <row r="1" spans="1:3" ht="9.75" customHeight="1">
      <c r="A1" s="1"/>
      <c r="B1" s="16"/>
      <c r="C1" s="16"/>
    </row>
    <row r="2" spans="1:13" ht="41.25" customHeight="1">
      <c r="A2" s="1"/>
      <c r="B2" s="19" t="s">
        <v>27</v>
      </c>
      <c r="C2" s="19"/>
      <c r="D2" s="19"/>
      <c r="E2" s="19"/>
      <c r="F2" s="19"/>
      <c r="G2" s="19"/>
      <c r="H2" s="19"/>
      <c r="I2" s="2"/>
      <c r="J2" s="2"/>
      <c r="K2" s="2"/>
      <c r="L2" s="2"/>
      <c r="M2" s="2"/>
    </row>
    <row r="3" spans="1:13" ht="15" customHeight="1">
      <c r="A3" s="1"/>
      <c r="B3" s="20" t="s">
        <v>131</v>
      </c>
      <c r="C3" s="20"/>
      <c r="D3" s="20"/>
      <c r="E3" s="20"/>
      <c r="F3" s="20"/>
      <c r="G3" s="20"/>
      <c r="H3" s="20"/>
      <c r="I3" s="4"/>
      <c r="J3" s="4"/>
      <c r="K3" s="4"/>
      <c r="L3" s="4"/>
      <c r="M3" s="4"/>
    </row>
    <row r="4" spans="1:8" ht="12" customHeight="1">
      <c r="A4" s="1"/>
      <c r="B4" s="16"/>
      <c r="C4" s="16"/>
      <c r="H4" t="s">
        <v>24</v>
      </c>
    </row>
    <row r="5" spans="1:8" ht="13.5" customHeight="1">
      <c r="A5" s="1"/>
      <c r="B5" s="17" t="s">
        <v>1</v>
      </c>
      <c r="C5" s="17" t="s">
        <v>2</v>
      </c>
      <c r="D5" s="21" t="s">
        <v>22</v>
      </c>
      <c r="E5" s="18" t="s">
        <v>23</v>
      </c>
      <c r="F5" s="18" t="s">
        <v>3</v>
      </c>
      <c r="G5" s="18" t="s">
        <v>25</v>
      </c>
      <c r="H5" s="18" t="s">
        <v>26</v>
      </c>
    </row>
    <row r="6" spans="1:8" ht="92.25" customHeight="1">
      <c r="A6" s="1"/>
      <c r="B6" s="17"/>
      <c r="C6" s="17"/>
      <c r="D6" s="22"/>
      <c r="E6" s="18"/>
      <c r="F6" s="18"/>
      <c r="G6" s="18"/>
      <c r="H6" s="18"/>
    </row>
    <row r="7" spans="1:8" ht="23.25" customHeight="1">
      <c r="A7" s="1"/>
      <c r="B7" s="3" t="s">
        <v>4</v>
      </c>
      <c r="C7" s="8" t="s">
        <v>5</v>
      </c>
      <c r="D7" s="5">
        <v>22461324</v>
      </c>
      <c r="E7" s="5">
        <v>18924713</v>
      </c>
      <c r="F7" s="25">
        <v>18043421</v>
      </c>
      <c r="G7" s="5">
        <f>F7-E7</f>
        <v>-881292</v>
      </c>
      <c r="H7" s="6">
        <f>F7/E7*100</f>
        <v>95.3431684802829</v>
      </c>
    </row>
    <row r="8" spans="1:8" ht="20.25" customHeight="1">
      <c r="A8" s="1"/>
      <c r="B8" s="3" t="s">
        <v>6</v>
      </c>
      <c r="C8" s="8" t="s">
        <v>0</v>
      </c>
      <c r="D8" s="5">
        <v>127683460</v>
      </c>
      <c r="E8" s="5">
        <v>105719264</v>
      </c>
      <c r="F8" s="25">
        <v>96475205</v>
      </c>
      <c r="G8" s="5">
        <f aca="true" t="shared" si="0" ref="G8:G16">F8-E8</f>
        <v>-9244059</v>
      </c>
      <c r="H8" s="6">
        <f aca="true" t="shared" si="1" ref="H8:H16">F8/E8*100</f>
        <v>91.25603163487781</v>
      </c>
    </row>
    <row r="9" spans="1:8" ht="17.25" customHeight="1">
      <c r="A9" s="1"/>
      <c r="B9" s="3" t="s">
        <v>7</v>
      </c>
      <c r="C9" s="8" t="s">
        <v>8</v>
      </c>
      <c r="D9" s="5">
        <v>10811493</v>
      </c>
      <c r="E9" s="5">
        <v>8639736</v>
      </c>
      <c r="F9" s="25">
        <v>6807959</v>
      </c>
      <c r="G9" s="5">
        <f t="shared" si="0"/>
        <v>-1831777</v>
      </c>
      <c r="H9" s="6">
        <f t="shared" si="1"/>
        <v>78.79822948293791</v>
      </c>
    </row>
    <row r="10" spans="1:8" ht="34.5" customHeight="1">
      <c r="A10" s="1"/>
      <c r="B10" s="3" t="s">
        <v>9</v>
      </c>
      <c r="C10" s="8" t="s">
        <v>10</v>
      </c>
      <c r="D10" s="5">
        <v>6366725</v>
      </c>
      <c r="E10" s="5">
        <v>5285366</v>
      </c>
      <c r="F10" s="25">
        <v>4719123</v>
      </c>
      <c r="G10" s="5">
        <f t="shared" si="0"/>
        <v>-566243</v>
      </c>
      <c r="H10" s="6">
        <f t="shared" si="1"/>
        <v>89.28658866765329</v>
      </c>
    </row>
    <row r="11" spans="1:8" ht="19.5" customHeight="1">
      <c r="A11" s="1"/>
      <c r="B11" s="3" t="s">
        <v>11</v>
      </c>
      <c r="C11" s="8" t="s">
        <v>12</v>
      </c>
      <c r="D11" s="5">
        <v>8564136</v>
      </c>
      <c r="E11" s="5">
        <v>6923538</v>
      </c>
      <c r="F11" s="25">
        <v>6260284</v>
      </c>
      <c r="G11" s="5">
        <f t="shared" si="0"/>
        <v>-663254</v>
      </c>
      <c r="H11" s="6">
        <f t="shared" si="1"/>
        <v>90.42030245230113</v>
      </c>
    </row>
    <row r="12" spans="1:8" ht="22.5" customHeight="1">
      <c r="A12" s="1"/>
      <c r="B12" s="3" t="s">
        <v>13</v>
      </c>
      <c r="C12" s="8" t="s">
        <v>14</v>
      </c>
      <c r="D12" s="5">
        <v>747318</v>
      </c>
      <c r="E12" s="5">
        <v>590037</v>
      </c>
      <c r="F12" s="25">
        <v>504069</v>
      </c>
      <c r="G12" s="5">
        <f t="shared" si="0"/>
        <v>-85968</v>
      </c>
      <c r="H12" s="6">
        <f t="shared" si="1"/>
        <v>85.43006625008263</v>
      </c>
    </row>
    <row r="13" spans="1:8" ht="30.75" customHeight="1">
      <c r="A13" s="1"/>
      <c r="B13" s="3" t="s">
        <v>15</v>
      </c>
      <c r="C13" s="8" t="s">
        <v>16</v>
      </c>
      <c r="D13" s="5">
        <v>7728845</v>
      </c>
      <c r="E13" s="5">
        <v>6954452</v>
      </c>
      <c r="F13" s="25">
        <v>6082214</v>
      </c>
      <c r="G13" s="5">
        <f t="shared" si="0"/>
        <v>-872238</v>
      </c>
      <c r="H13" s="6">
        <f t="shared" si="1"/>
        <v>87.4578471459721</v>
      </c>
    </row>
    <row r="14" spans="1:8" ht="18.75" customHeight="1">
      <c r="A14" s="1"/>
      <c r="B14" s="3" t="s">
        <v>17</v>
      </c>
      <c r="C14" s="8" t="s">
        <v>18</v>
      </c>
      <c r="D14" s="5">
        <v>4701005</v>
      </c>
      <c r="E14" s="5">
        <v>4643605</v>
      </c>
      <c r="F14" s="25">
        <v>1374146</v>
      </c>
      <c r="G14" s="5">
        <f t="shared" si="0"/>
        <v>-3269459</v>
      </c>
      <c r="H14" s="6">
        <f t="shared" si="1"/>
        <v>29.59222414481852</v>
      </c>
    </row>
    <row r="15" spans="1:8" ht="18" customHeight="1">
      <c r="A15" s="1"/>
      <c r="B15" s="3" t="s">
        <v>19</v>
      </c>
      <c r="C15" s="8" t="s">
        <v>20</v>
      </c>
      <c r="D15" s="5">
        <v>100000</v>
      </c>
      <c r="E15" s="5">
        <v>75000</v>
      </c>
      <c r="F15" s="25"/>
      <c r="G15" s="5">
        <f t="shared" si="0"/>
        <v>-75000</v>
      </c>
      <c r="H15" s="6"/>
    </row>
    <row r="16" spans="1:8" ht="25.5" customHeight="1">
      <c r="A16" s="1"/>
      <c r="B16" s="7">
        <v>9000</v>
      </c>
      <c r="C16" s="8" t="s">
        <v>28</v>
      </c>
      <c r="D16" s="5">
        <v>221502</v>
      </c>
      <c r="E16" s="5">
        <v>199394</v>
      </c>
      <c r="F16" s="25">
        <v>198142</v>
      </c>
      <c r="G16" s="5">
        <f t="shared" si="0"/>
        <v>-1252</v>
      </c>
      <c r="H16" s="6">
        <f t="shared" si="1"/>
        <v>99.37209745528953</v>
      </c>
    </row>
    <row r="17" spans="1:8" ht="24.75" customHeight="1">
      <c r="A17" s="1"/>
      <c r="B17" s="23" t="s">
        <v>21</v>
      </c>
      <c r="C17" s="24"/>
      <c r="D17" s="5">
        <f>D7+D8+D9+D10+D11+D12+D13+D14+D15+D16</f>
        <v>189385808</v>
      </c>
      <c r="E17" s="5">
        <f>E7+E8+E9+E10+E11+E12+E13+E14+E15+E16</f>
        <v>157955105</v>
      </c>
      <c r="F17" s="25">
        <f>F7+F8+F9+F10+F11+F12+F13+F14+F15+F16</f>
        <v>140464563</v>
      </c>
      <c r="G17" s="5">
        <f>F17-E17</f>
        <v>-17490542</v>
      </c>
      <c r="H17" s="6">
        <f>F17/E17*100</f>
        <v>88.9268903338072</v>
      </c>
    </row>
  </sheetData>
  <sheetProtection/>
  <mergeCells count="12">
    <mergeCell ref="H5:H6"/>
    <mergeCell ref="B2:H2"/>
    <mergeCell ref="B3:H3"/>
    <mergeCell ref="D5:D6"/>
    <mergeCell ref="E5:E6"/>
    <mergeCell ref="B17:C17"/>
    <mergeCell ref="B1:C1"/>
    <mergeCell ref="B4:C4"/>
    <mergeCell ref="B5:B6"/>
    <mergeCell ref="C5:C6"/>
    <mergeCell ref="F5:F6"/>
    <mergeCell ref="G5:G6"/>
  </mergeCells>
  <printOptions/>
  <pageMargins left="0.7" right="0.19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LenaS</cp:lastModifiedBy>
  <cp:lastPrinted>2021-09-02T08:29:18Z</cp:lastPrinted>
  <dcterms:created xsi:type="dcterms:W3CDTF">2015-04-14T09:16:20Z</dcterms:created>
  <dcterms:modified xsi:type="dcterms:W3CDTF">2021-11-15T13:46:49Z</dcterms:modified>
  <cp:category/>
  <cp:version/>
  <cp:contentType/>
  <cp:contentStatus/>
</cp:coreProperties>
</file>