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доходи" sheetId="1" r:id="rId1"/>
    <sheet name="видатки" sheetId="2" r:id="rId2"/>
  </sheets>
  <definedNames/>
  <calcPr fullCalcOnLoad="1"/>
</workbook>
</file>

<file path=xl/sharedStrings.xml><?xml version="1.0" encoding="utf-8"?>
<sst xmlns="http://schemas.openxmlformats.org/spreadsheetml/2006/main" count="175" uniqueCount="131">
  <si>
    <t>Освіта</t>
  </si>
  <si>
    <t>Код</t>
  </si>
  <si>
    <t>Найменування</t>
  </si>
  <si>
    <t>Касові видатки</t>
  </si>
  <si>
    <t>0100</t>
  </si>
  <si>
    <t>Державне управління</t>
  </si>
  <si>
    <t>1000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</si>
  <si>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</si>
  <si>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</si>
  <si>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</si>
  <si>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</si>
  <si>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</si>
  <si>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</si>
  <si>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</si>
  <si>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</si>
  <si>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</si>
  <si>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</si>
  <si>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</si>
  <si>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</si>
  <si>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8700</t>
  </si>
  <si>
    <t>Резервний фонд</t>
  </si>
  <si>
    <t>ВСЬОГО:</t>
  </si>
  <si>
    <t>Уточненний план на рік</t>
  </si>
  <si>
    <t>Уточнений план на звітний період</t>
  </si>
  <si>
    <t>грн.</t>
  </si>
  <si>
    <t>(+-) відхилення до уточненого плану на звітний період</t>
  </si>
  <si>
    <t>% виконання до уточненого плану на звітний період</t>
  </si>
  <si>
    <t>Аналіз виконання видаткової частини загального фонду бюджету                               Кегичівської селищної ради</t>
  </si>
  <si>
    <t>Міжбюджетні трансферти</t>
  </si>
  <si>
    <t>Кошик</t>
  </si>
  <si>
    <t>Код бюджетної класифікації</t>
  </si>
  <si>
    <t>Річний план</t>
  </si>
  <si>
    <t>Уточнений річний план</t>
  </si>
  <si>
    <t>Уточнений план на період</t>
  </si>
  <si>
    <t>Фактично надійшло</t>
  </si>
  <si>
    <t>(+/-) відхилення до уточненого плану</t>
  </si>
  <si>
    <t>% виконання до уточненого плану</t>
  </si>
  <si>
    <t>1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</si>
  <si>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</si>
  <si>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</si>
  <si>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</si>
  <si>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</si>
  <si>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</si>
  <si>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</si>
  <si>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</si>
  <si>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</si>
  <si>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2</t>
  </si>
  <si>
    <t>11020200</t>
  </si>
  <si>
    <t>Податок на прибуток підприємств та фінансових установ комунальної власності 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</si>
  <si>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</si>
  <si>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</si>
  <si>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</si>
  <si>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</si>
  <si>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0</t>
  </si>
  <si>
    <t>13030800</t>
  </si>
  <si>
    <t>Рентна плата за користування надрами для видобування природного газу</t>
  </si>
  <si>
    <t>13030900</t>
  </si>
  <si>
    <t>Рентна плата за користування надрами для видобування газового конденсату</t>
  </si>
  <si>
    <t>13040200</t>
  </si>
  <si>
    <t>Рентна плата за користування надрами в цілях, не пов`язаних з видобуванням корисних копалин</t>
  </si>
  <si>
    <t>14021900</t>
  </si>
  <si>
    <t>Пальне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</si>
  <si>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</si>
  <si>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</si>
  <si>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</si>
  <si>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</si>
  <si>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</si>
  <si>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</si>
  <si>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</si>
  <si>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</si>
  <si>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</si>
  <si>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</si>
  <si>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</si>
  <si>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</si>
  <si>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</si>
  <si>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</si>
  <si>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</si>
  <si>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</si>
  <si>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</si>
  <si>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</si>
  <si>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</si>
  <si>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18011100</t>
  </si>
  <si>
    <t>Транспортний податок з юридичних осіб</t>
  </si>
  <si>
    <t>18030200</t>
  </si>
  <si>
    <t>Туристичний збір, сплачений фізичними особами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</si>
  <si>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</si>
  <si>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</si>
  <si>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</si>
  <si>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</si>
  <si>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</si>
  <si>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</si>
  <si>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</si>
  <si>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</si>
  <si>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</si>
  <si>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</si>
  <si>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</si>
  <si>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</si>
  <si>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</si>
  <si>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</si>
  <si>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</si>
  <si>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</si>
  <si>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</si>
  <si>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</si>
  <si>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</si>
  <si>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</si>
  <si>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</si>
  <si>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</si>
  <si>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24060300</t>
  </si>
  <si>
    <t>Інші надходження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</si>
  <si>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</si>
  <si>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</si>
  <si>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</si>
  <si>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</si>
  <si>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</si>
  <si>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</si>
  <si>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</si>
  <si>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</si>
  <si>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</si>
  <si>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</si>
  <si>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</si>
  <si>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</si>
  <si>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</si>
  <si>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</si>
  <si>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/>
  </si>
  <si>
    <t>Усього (без врахування трансфертів)</t>
  </si>
  <si>
    <t>Усього</t>
  </si>
  <si>
    <t>Субвенція з державного бюджету місцевим бюджетам на реалізацію заходів, спрямованих на підвищення доступності широкосмугового доспупу до інтернету в сільській місцевості</t>
  </si>
  <si>
    <r>
      <t>Дотація з місцевого бюджету на здійснення переданих з державного бюджету видатків з утримання закладів освіти та охорони здоров</t>
    </r>
    <r>
      <rPr>
        <sz val="10"/>
        <rFont val="Calibri"/>
        <family val="2"/>
      </rPr>
      <t>'</t>
    </r>
    <r>
      <rPr>
        <sz val="10"/>
        <rFont val="Arial Cyr"/>
        <family val="0"/>
      </rPr>
      <t xml:space="preserve">я </t>
    </r>
    <r>
      <rPr>
        <sz val="10"/>
        <rFont val="Calibri"/>
        <family val="2"/>
      </rPr>
      <t xml:space="preserve">за </t>
    </r>
    <r>
      <rPr>
        <sz val="11"/>
        <rFont val="Calibri"/>
        <family val="2"/>
      </rPr>
      <t>рахунок відповідної додаткової дотації з державного бюджету</t>
    </r>
  </si>
  <si>
    <t>за січень-серпень 2021 року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</si>
  <si>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</si>
  <si>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      Аналіз виконання доходної частини загального фонду                                                   бюджету  Кегичівської селищної ради   за січень - серпень 2021 року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</si>
</sst>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0.00"/>
    <numFmt numFmtId="182" formatCode="#0"/>
    <numFmt numFmtId="183" formatCode="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0.0%"/>
    <numFmt numFmtId="191" formatCode="#,##0.0"/>
    <numFmt numFmtId="192" formatCode="0.000000"/>
    <numFmt numFmtId="193" formatCode="0.00000"/>
    <numFmt numFmtId="194" formatCode="#0.00\ %"/>
  </numFmts>
  <fonts count="19">
    <font>
      <sz val="10"/>
      <name val="Arial Cyr"/>
      <family val="0"/>
    </font>
    <font>
      <sz val="1"/>
      <color indexed="56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SansSerif"/>
      <family val="0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7" borderId="1" applyNumberFormat="0" applyAlignment="0" applyProtection="0"/>
    <xf numFmtId="0" fontId="1" fillId="20" borderId="2" applyNumberFormat="0" applyAlignment="0" applyProtection="0"/>
    <xf numFmtId="0" fontId="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" fillId="21" borderId="7" applyNumberFormat="0" applyAlignment="0" applyProtection="0"/>
    <xf numFmtId="0" fontId="1" fillId="0" borderId="0" applyNumberFormat="0" applyFill="0" applyBorder="0" applyAlignment="0" applyProtection="0"/>
    <xf numFmtId="0" fontId="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" fillId="0" borderId="9" applyNumberFormat="0" applyFill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0" fillId="20" borderId="11" xfId="0" applyFill="1" applyBorder="1" applyAlignment="1">
      <alignment horizontal="center" wrapText="1"/>
    </xf>
    <xf numFmtId="181" fontId="0" fillId="0" borderId="11" xfId="0" applyNumberFormat="1" applyBorder="1" applyAlignment="1">
      <alignment/>
    </xf>
    <xf numFmtId="181" fontId="0" fillId="0" borderId="11" xfId="0" applyNumberFormat="1" applyBorder="1" applyAlignment="1">
      <alignment wrapText="1"/>
    </xf>
    <xf numFmtId="181" fontId="11" fillId="0" borderId="11" xfId="0" applyNumberFormat="1" applyFont="1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183" fontId="0" fillId="0" borderId="11" xfId="0" applyNumberFormat="1" applyBorder="1" applyAlignment="1">
      <alignment/>
    </xf>
    <xf numFmtId="182" fontId="0" fillId="0" borderId="11" xfId="0" applyNumberFormat="1" applyBorder="1" applyAlignment="1">
      <alignment horizontal="left"/>
    </xf>
    <xf numFmtId="0" fontId="12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left" vertical="center" wrapText="1"/>
      <protection/>
    </xf>
    <xf numFmtId="0" fontId="6" fillId="0" borderId="16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</cellXfs>
  <cellStyles count="3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1" xfId="145"/>
    <cellStyle name="Обычный 181 2" xfId="146"/>
    <cellStyle name="Обычный 181 3" xfId="147"/>
    <cellStyle name="Обычный 182" xfId="148"/>
    <cellStyle name="Обычный 182 2" xfId="149"/>
    <cellStyle name="Обычный 182 3" xfId="150"/>
    <cellStyle name="Обычный 183" xfId="151"/>
    <cellStyle name="Обычный 183 2" xfId="152"/>
    <cellStyle name="Обычный 183 3" xfId="153"/>
    <cellStyle name="Обычный 184" xfId="154"/>
    <cellStyle name="Обычный 184 2" xfId="155"/>
    <cellStyle name="Обычный 184 3" xfId="156"/>
    <cellStyle name="Обычный 185" xfId="157"/>
    <cellStyle name="Обычный 185 2" xfId="158"/>
    <cellStyle name="Обычный 185 3" xfId="159"/>
    <cellStyle name="Обычный 186" xfId="160"/>
    <cellStyle name="Обычный 186 2" xfId="161"/>
    <cellStyle name="Обычный 186 3" xfId="162"/>
    <cellStyle name="Обычный 187" xfId="163"/>
    <cellStyle name="Обычный 188" xfId="164"/>
    <cellStyle name="Обычный 189" xfId="165"/>
    <cellStyle name="Обычный 19" xfId="166"/>
    <cellStyle name="Обычный 190" xfId="167"/>
    <cellStyle name="Обычный 191" xfId="168"/>
    <cellStyle name="Обычный 192" xfId="169"/>
    <cellStyle name="Обычный 193" xfId="170"/>
    <cellStyle name="Обычный 194" xfId="171"/>
    <cellStyle name="Обычный 195" xfId="172"/>
    <cellStyle name="Обычный 196" xfId="173"/>
    <cellStyle name="Обычный 197" xfId="174"/>
    <cellStyle name="Обычный 198" xfId="175"/>
    <cellStyle name="Обычный 199" xfId="176"/>
    <cellStyle name="Обычный 2" xfId="177"/>
    <cellStyle name="Обычный 20" xfId="178"/>
    <cellStyle name="Обычный 200" xfId="179"/>
    <cellStyle name="Обычный 201" xfId="180"/>
    <cellStyle name="Обычный 202" xfId="181"/>
    <cellStyle name="Обычный 203" xfId="182"/>
    <cellStyle name="Обычный 204" xfId="183"/>
    <cellStyle name="Обычный 205" xfId="184"/>
    <cellStyle name="Обычный 206" xfId="185"/>
    <cellStyle name="Обычный 207" xfId="186"/>
    <cellStyle name="Обычный 208" xfId="187"/>
    <cellStyle name="Обычный 209" xfId="188"/>
    <cellStyle name="Обычный 21" xfId="189"/>
    <cellStyle name="Обычный 210" xfId="190"/>
    <cellStyle name="Обычный 211" xfId="191"/>
    <cellStyle name="Обычный 212" xfId="192"/>
    <cellStyle name="Обычный 213" xfId="193"/>
    <cellStyle name="Обычный 214" xfId="194"/>
    <cellStyle name="Обычный 215" xfId="195"/>
    <cellStyle name="Обычный 216" xfId="196"/>
    <cellStyle name="Обычный 217" xfId="197"/>
    <cellStyle name="Обычный 218" xfId="198"/>
    <cellStyle name="Обычный 219" xfId="199"/>
    <cellStyle name="Обычный 22" xfId="200"/>
    <cellStyle name="Обычный 220" xfId="201"/>
    <cellStyle name="Обычный 221" xfId="202"/>
    <cellStyle name="Обычный 222" xfId="203"/>
    <cellStyle name="Обычный 223" xfId="204"/>
    <cellStyle name="Обычный 224" xfId="205"/>
    <cellStyle name="Обычный 225" xfId="206"/>
    <cellStyle name="Обычный 226" xfId="207"/>
    <cellStyle name="Обычный 227" xfId="208"/>
    <cellStyle name="Обычный 228" xfId="209"/>
    <cellStyle name="Обычный 229" xfId="210"/>
    <cellStyle name="Обычный 23" xfId="211"/>
    <cellStyle name="Обычный 230" xfId="212"/>
    <cellStyle name="Обычный 231" xfId="213"/>
    <cellStyle name="Обычный 232" xfId="214"/>
    <cellStyle name="Обычный 233" xfId="215"/>
    <cellStyle name="Обычный 234" xfId="216"/>
    <cellStyle name="Обычный 235" xfId="217"/>
    <cellStyle name="Обычный 236" xfId="218"/>
    <cellStyle name="Обычный 237" xfId="219"/>
    <cellStyle name="Обычный 238" xfId="220"/>
    <cellStyle name="Обычный 239" xfId="221"/>
    <cellStyle name="Обычный 24" xfId="222"/>
    <cellStyle name="Обычный 240" xfId="223"/>
    <cellStyle name="Обычный 241" xfId="224"/>
    <cellStyle name="Обычный 242" xfId="225"/>
    <cellStyle name="Обычный 243" xfId="226"/>
    <cellStyle name="Обычный 244" xfId="227"/>
    <cellStyle name="Обычный 245" xfId="228"/>
    <cellStyle name="Обычный 246" xfId="229"/>
    <cellStyle name="Обычный 247" xfId="230"/>
    <cellStyle name="Обычный 248" xfId="231"/>
    <cellStyle name="Обычный 249" xfId="232"/>
    <cellStyle name="Обычный 25" xfId="233"/>
    <cellStyle name="Обычный 250" xfId="234"/>
    <cellStyle name="Обычный 251" xfId="235"/>
    <cellStyle name="Обычный 252" xfId="236"/>
    <cellStyle name="Обычный 253" xfId="237"/>
    <cellStyle name="Обычный 254" xfId="238"/>
    <cellStyle name="Обычный 255" xfId="239"/>
    <cellStyle name="Обычный 256" xfId="240"/>
    <cellStyle name="Обычный 257" xfId="241"/>
    <cellStyle name="Обычный 26" xfId="242"/>
    <cellStyle name="Обычный 27" xfId="243"/>
    <cellStyle name="Обычный 28" xfId="244"/>
    <cellStyle name="Обычный 29" xfId="245"/>
    <cellStyle name="Обычный 3" xfId="246"/>
    <cellStyle name="Обычный 30" xfId="247"/>
    <cellStyle name="Обычный 31" xfId="248"/>
    <cellStyle name="Обычный 32" xfId="249"/>
    <cellStyle name="Обычный 33" xfId="250"/>
    <cellStyle name="Обычный 34" xfId="251"/>
    <cellStyle name="Обычный 35" xfId="252"/>
    <cellStyle name="Обычный 36" xfId="253"/>
    <cellStyle name="Обычный 37" xfId="254"/>
    <cellStyle name="Обычный 38" xfId="255"/>
    <cellStyle name="Обычный 39" xfId="256"/>
    <cellStyle name="Обычный 4" xfId="257"/>
    <cellStyle name="Обычный 40" xfId="258"/>
    <cellStyle name="Обычный 41" xfId="259"/>
    <cellStyle name="Обычный 42" xfId="260"/>
    <cellStyle name="Обычный 43" xfId="261"/>
    <cellStyle name="Обычный 44" xfId="262"/>
    <cellStyle name="Обычный 45" xfId="263"/>
    <cellStyle name="Обычный 46" xfId="264"/>
    <cellStyle name="Обычный 47" xfId="265"/>
    <cellStyle name="Обычный 48" xfId="266"/>
    <cellStyle name="Обычный 49" xfId="267"/>
    <cellStyle name="Обычный 5" xfId="268"/>
    <cellStyle name="Обычный 50" xfId="269"/>
    <cellStyle name="Обычный 51" xfId="270"/>
    <cellStyle name="Обычный 52" xfId="271"/>
    <cellStyle name="Обычный 53" xfId="272"/>
    <cellStyle name="Обычный 54" xfId="273"/>
    <cellStyle name="Обычный 55" xfId="274"/>
    <cellStyle name="Обычный 56" xfId="275"/>
    <cellStyle name="Обычный 57" xfId="276"/>
    <cellStyle name="Обычный 58" xfId="277"/>
    <cellStyle name="Обычный 59" xfId="278"/>
    <cellStyle name="Обычный 6" xfId="279"/>
    <cellStyle name="Обычный 60" xfId="280"/>
    <cellStyle name="Обычный 61" xfId="281"/>
    <cellStyle name="Обычный 62" xfId="282"/>
    <cellStyle name="Обычный 63" xfId="283"/>
    <cellStyle name="Обычный 64" xfId="284"/>
    <cellStyle name="Обычный 65" xfId="285"/>
    <cellStyle name="Обычный 66" xfId="286"/>
    <cellStyle name="Обычный 67" xfId="287"/>
    <cellStyle name="Обычный 68" xfId="288"/>
    <cellStyle name="Обычный 69" xfId="289"/>
    <cellStyle name="Обычный 7" xfId="290"/>
    <cellStyle name="Обычный 70" xfId="291"/>
    <cellStyle name="Обычный 71" xfId="292"/>
    <cellStyle name="Обычный 72" xfId="293"/>
    <cellStyle name="Обычный 73" xfId="294"/>
    <cellStyle name="Обычный 74" xfId="295"/>
    <cellStyle name="Обычный 75" xfId="296"/>
    <cellStyle name="Обычный 76" xfId="297"/>
    <cellStyle name="Обычный 77" xfId="298"/>
    <cellStyle name="Обычный 78" xfId="299"/>
    <cellStyle name="Обычный 79" xfId="300"/>
    <cellStyle name="Обычный 79 2" xfId="301"/>
    <cellStyle name="Обычный 79 3" xfId="302"/>
    <cellStyle name="Обычный 8" xfId="303"/>
    <cellStyle name="Обычный 80" xfId="304"/>
    <cellStyle name="Обычный 80 2" xfId="305"/>
    <cellStyle name="Обычный 80 3" xfId="306"/>
    <cellStyle name="Обычный 81" xfId="307"/>
    <cellStyle name="Обычный 81 2" xfId="308"/>
    <cellStyle name="Обычный 81 3" xfId="309"/>
    <cellStyle name="Обычный 82" xfId="310"/>
    <cellStyle name="Обычный 82 2" xfId="311"/>
    <cellStyle name="Обычный 82 3" xfId="312"/>
    <cellStyle name="Обычный 83" xfId="313"/>
    <cellStyle name="Обычный 83 2" xfId="314"/>
    <cellStyle name="Обычный 83 3" xfId="315"/>
    <cellStyle name="Обычный 84" xfId="316"/>
    <cellStyle name="Обычный 84 2" xfId="317"/>
    <cellStyle name="Обычный 84 3" xfId="318"/>
    <cellStyle name="Обычный 85" xfId="319"/>
    <cellStyle name="Обычный 86" xfId="320"/>
    <cellStyle name="Обычный 87" xfId="321"/>
    <cellStyle name="Обычный 88" xfId="322"/>
    <cellStyle name="Обычный 89" xfId="323"/>
    <cellStyle name="Обычный 9" xfId="324"/>
    <cellStyle name="Обычный 90" xfId="325"/>
    <cellStyle name="Обычный 91" xfId="326"/>
    <cellStyle name="Обычный 92" xfId="327"/>
    <cellStyle name="Обычный 93" xfId="328"/>
    <cellStyle name="Обычный 94" xfId="329"/>
    <cellStyle name="Обычный 95" xfId="330"/>
    <cellStyle name="Обычный 96" xfId="331"/>
    <cellStyle name="Обычный 97" xfId="332"/>
    <cellStyle name="Обычный 98" xfId="333"/>
    <cellStyle name="Обычный 99" xfId="334"/>
    <cellStyle name="Followed Hyperlink" xfId="335"/>
    <cellStyle name="Плохой" xfId="336"/>
    <cellStyle name="Пояснение" xfId="337"/>
    <cellStyle name="Примечание" xfId="338"/>
    <cellStyle name="Percent" xfId="339"/>
    <cellStyle name="Связанная ячейка" xfId="340"/>
    <cellStyle name="Текст предупреждения" xfId="341"/>
    <cellStyle name="Comma" xfId="342"/>
    <cellStyle name="Comma [0]" xfId="343"/>
    <cellStyle name="Хороший" xfId="3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B1">
      <selection activeCell="B2" sqref="B2"/>
    </sheetView>
  </sheetViews>
  <sheetFormatPr defaultColWidth="9.00390625" defaultRowHeight="12.75"/>
  <cols>
    <col min="1" max="1" width="0" style="0" hidden="1" customWidth="1"/>
    <col min="2" max="2" width="9.375" style="0" customWidth="1"/>
    <col min="3" max="3" width="34.00390625" style="0" customWidth="1"/>
    <col min="4" max="4" width="0.12890625" style="0" hidden="1" customWidth="1"/>
    <col min="5" max="6" width="13.00390625" style="0" customWidth="1"/>
    <col min="7" max="7" width="13.25390625" style="0" customWidth="1"/>
    <col min="8" max="8" width="11.00390625" style="0" customWidth="1"/>
    <col min="9" max="9" width="6.00390625" style="0" customWidth="1"/>
  </cols>
  <sheetData>
    <row r="1" spans="2:9" ht="44.25" customHeight="1">
      <c r="B1" s="16" t="s">
        <v>130</v>
      </c>
      <c r="C1" s="16"/>
      <c r="D1" s="16"/>
      <c r="E1" s="16"/>
      <c r="F1" s="16"/>
      <c r="G1" s="16"/>
      <c r="H1" s="16"/>
      <c r="I1" s="16"/>
    </row>
    <row r="2" spans="1:9" ht="79.5" customHeight="1">
      <c r="A2" s="9" t="s">
        <v>29</v>
      </c>
      <c r="B2" s="13" t="s">
        <v>30</v>
      </c>
      <c r="C2" s="13" t="s">
        <v>2</v>
      </c>
      <c r="D2" s="13" t="s">
        <v>31</v>
      </c>
      <c r="E2" s="13" t="s">
        <v>32</v>
      </c>
      <c r="F2" s="13" t="s">
        <v>33</v>
      </c>
      <c r="G2" s="13" t="s">
        <v>34</v>
      </c>
      <c r="H2" s="13" t="s">
        <v>35</v>
      </c>
      <c r="I2" s="13" t="s">
        <v>36</v>
      </c>
    </row>
    <row r="3" spans="1:9" ht="51">
      <c r="A3" s="10" t="s">
        <v>37</v>
      </c>
      <c r="B3" s="10" t="s">
        <v>38</v>
      </c>
      <c r="C3" s="11" t="s">
        <v>39</v>
      </c>
      <c r="D3" s="10">
        <v>40287100</v>
      </c>
      <c r="E3" s="10">
        <v>40287100</v>
      </c>
      <c r="F3" s="10">
        <v>26917804</v>
      </c>
      <c r="G3" s="10">
        <v>27410858.85</v>
      </c>
      <c r="H3" s="10">
        <f>G3-F3</f>
        <v>493054.8500000015</v>
      </c>
      <c r="I3" s="14">
        <f>G3/F3*100</f>
        <v>101.83170532781946</v>
      </c>
    </row>
    <row r="4" spans="1:9" ht="86.25" customHeight="1">
      <c r="A4" s="10" t="s">
        <v>37</v>
      </c>
      <c r="B4" s="10" t="s">
        <v>40</v>
      </c>
      <c r="C4" s="11" t="s">
        <v>41</v>
      </c>
      <c r="D4" s="10">
        <v>1447000</v>
      </c>
      <c r="E4" s="10">
        <v>1447000</v>
      </c>
      <c r="F4" s="10">
        <v>965606</v>
      </c>
      <c r="G4" s="10">
        <v>736984.34</v>
      </c>
      <c r="H4" s="10">
        <f aca="true" t="shared" si="0" ref="H4:H48">G4-F4</f>
        <v>-228621.66000000003</v>
      </c>
      <c r="I4" s="14">
        <f aca="true" t="shared" si="1" ref="I4:I49">G4/F4*100</f>
        <v>76.32350461782549</v>
      </c>
    </row>
    <row r="5" spans="1:9" ht="51">
      <c r="A5" s="10" t="s">
        <v>37</v>
      </c>
      <c r="B5" s="10" t="s">
        <v>42</v>
      </c>
      <c r="C5" s="11" t="s">
        <v>43</v>
      </c>
      <c r="D5" s="10">
        <v>10214000</v>
      </c>
      <c r="E5" s="10">
        <v>10214000</v>
      </c>
      <c r="F5" s="10">
        <v>5262912</v>
      </c>
      <c r="G5" s="10">
        <v>5292489.56</v>
      </c>
      <c r="H5" s="10">
        <f t="shared" si="0"/>
        <v>29577.55999999959</v>
      </c>
      <c r="I5" s="14">
        <f t="shared" si="1"/>
        <v>100.56199989663517</v>
      </c>
    </row>
    <row r="6" spans="1:9" ht="51">
      <c r="A6" s="10" t="s">
        <v>37</v>
      </c>
      <c r="B6" s="10" t="s">
        <v>44</v>
      </c>
      <c r="C6" s="11" t="s">
        <v>45</v>
      </c>
      <c r="D6" s="10">
        <v>1600000</v>
      </c>
      <c r="E6" s="10">
        <v>1600000</v>
      </c>
      <c r="F6" s="10">
        <v>1358940</v>
      </c>
      <c r="G6" s="10">
        <v>1521125.44</v>
      </c>
      <c r="H6" s="10">
        <f t="shared" si="0"/>
        <v>162185.43999999994</v>
      </c>
      <c r="I6" s="14">
        <f t="shared" si="1"/>
        <v>111.93470204718383</v>
      </c>
    </row>
    <row r="7" spans="1:9" ht="38.25">
      <c r="A7" s="10" t="s">
        <v>46</v>
      </c>
      <c r="B7" s="10" t="s">
        <v>47</v>
      </c>
      <c r="C7" s="11" t="s">
        <v>48</v>
      </c>
      <c r="D7" s="10">
        <v>50000</v>
      </c>
      <c r="E7" s="10">
        <v>50000</v>
      </c>
      <c r="F7" s="10">
        <v>21154</v>
      </c>
      <c r="G7" s="10">
        <v>21880.79</v>
      </c>
      <c r="H7" s="10">
        <f t="shared" si="0"/>
        <v>726.7900000000009</v>
      </c>
      <c r="I7" s="14">
        <f t="shared" si="1"/>
        <v>103.43570955847593</v>
      </c>
    </row>
    <row r="8" spans="1:9" ht="88.5" customHeight="1">
      <c r="A8" s="10" t="s">
        <v>46</v>
      </c>
      <c r="B8" s="10" t="s">
        <v>49</v>
      </c>
      <c r="C8" s="11" t="s">
        <v>50</v>
      </c>
      <c r="D8" s="10">
        <v>600</v>
      </c>
      <c r="E8" s="10">
        <v>600</v>
      </c>
      <c r="F8" s="10"/>
      <c r="G8" s="10"/>
      <c r="H8" s="10">
        <f t="shared" si="0"/>
        <v>0</v>
      </c>
      <c r="I8" s="14">
        <v>0</v>
      </c>
    </row>
    <row r="9" spans="1:9" ht="52.5" customHeight="1">
      <c r="A9" s="10" t="s">
        <v>37</v>
      </c>
      <c r="B9" s="10" t="s">
        <v>51</v>
      </c>
      <c r="C9" s="11" t="s">
        <v>52</v>
      </c>
      <c r="D9" s="10">
        <v>12900</v>
      </c>
      <c r="E9" s="10">
        <v>12900</v>
      </c>
      <c r="F9" s="10">
        <v>9100</v>
      </c>
      <c r="G9" s="10">
        <v>11436.3</v>
      </c>
      <c r="H9" s="10">
        <f t="shared" si="0"/>
        <v>2336.2999999999993</v>
      </c>
      <c r="I9" s="14">
        <f t="shared" si="1"/>
        <v>125.67362637362636</v>
      </c>
    </row>
    <row r="10" spans="1:9" ht="37.5" customHeight="1">
      <c r="A10" s="10" t="s">
        <v>53</v>
      </c>
      <c r="B10" s="10" t="s">
        <v>54</v>
      </c>
      <c r="C10" s="11" t="s">
        <v>55</v>
      </c>
      <c r="D10" s="10">
        <v>9900800</v>
      </c>
      <c r="E10" s="10">
        <v>13379971</v>
      </c>
      <c r="F10" s="10">
        <v>13230171</v>
      </c>
      <c r="G10" s="10">
        <v>18451251.75</v>
      </c>
      <c r="H10" s="10">
        <f t="shared" si="0"/>
        <v>5221080.75</v>
      </c>
      <c r="I10" s="14">
        <f t="shared" si="1"/>
        <v>139.46344117547687</v>
      </c>
    </row>
    <row r="11" spans="1:9" ht="38.25" customHeight="1">
      <c r="A11" s="10" t="s">
        <v>53</v>
      </c>
      <c r="B11" s="10" t="s">
        <v>56</v>
      </c>
      <c r="C11" s="11" t="s">
        <v>57</v>
      </c>
      <c r="D11" s="10">
        <v>304500</v>
      </c>
      <c r="E11" s="10">
        <v>304500</v>
      </c>
      <c r="F11" s="10">
        <v>281484</v>
      </c>
      <c r="G11" s="10">
        <v>414334.21</v>
      </c>
      <c r="H11" s="10">
        <f t="shared" si="0"/>
        <v>132850.21000000002</v>
      </c>
      <c r="I11" s="14">
        <f t="shared" si="1"/>
        <v>147.19636284833243</v>
      </c>
    </row>
    <row r="12" spans="1:9" ht="38.25">
      <c r="A12" s="10" t="s">
        <v>53</v>
      </c>
      <c r="B12" s="10" t="s">
        <v>58</v>
      </c>
      <c r="C12" s="11" t="s">
        <v>59</v>
      </c>
      <c r="D12" s="10">
        <v>0</v>
      </c>
      <c r="E12" s="10">
        <v>343000</v>
      </c>
      <c r="F12" s="10">
        <v>257250</v>
      </c>
      <c r="G12" s="10">
        <v>257250</v>
      </c>
      <c r="H12" s="10">
        <f t="shared" si="0"/>
        <v>0</v>
      </c>
      <c r="I12" s="14">
        <f t="shared" si="1"/>
        <v>100</v>
      </c>
    </row>
    <row r="13" spans="1:9" ht="12.75">
      <c r="A13" s="10" t="s">
        <v>53</v>
      </c>
      <c r="B13" s="10" t="s">
        <v>60</v>
      </c>
      <c r="C13" s="11" t="s">
        <v>61</v>
      </c>
      <c r="D13" s="10">
        <v>265000</v>
      </c>
      <c r="E13" s="10">
        <v>265000</v>
      </c>
      <c r="F13" s="10">
        <v>144540</v>
      </c>
      <c r="G13" s="10">
        <v>107688.87</v>
      </c>
      <c r="H13" s="10">
        <f t="shared" si="0"/>
        <v>-36851.130000000005</v>
      </c>
      <c r="I13" s="14">
        <f t="shared" si="1"/>
        <v>74.50454545454545</v>
      </c>
    </row>
    <row r="14" spans="1:9" ht="12.75">
      <c r="A14" s="10" t="s">
        <v>53</v>
      </c>
      <c r="B14" s="10" t="s">
        <v>62</v>
      </c>
      <c r="C14" s="11" t="s">
        <v>61</v>
      </c>
      <c r="D14" s="10">
        <v>932000</v>
      </c>
      <c r="E14" s="10">
        <v>932000</v>
      </c>
      <c r="F14" s="10">
        <v>644118</v>
      </c>
      <c r="G14" s="10">
        <v>365731.84</v>
      </c>
      <c r="H14" s="10">
        <f t="shared" si="0"/>
        <v>-278386.16</v>
      </c>
      <c r="I14" s="14">
        <f t="shared" si="1"/>
        <v>56.78025454963221</v>
      </c>
    </row>
    <row r="15" spans="1:9" ht="51">
      <c r="A15" s="10" t="s">
        <v>53</v>
      </c>
      <c r="B15" s="10" t="s">
        <v>63</v>
      </c>
      <c r="C15" s="11" t="s">
        <v>64</v>
      </c>
      <c r="D15" s="10">
        <v>370000</v>
      </c>
      <c r="E15" s="10">
        <v>370000</v>
      </c>
      <c r="F15" s="10">
        <v>260000</v>
      </c>
      <c r="G15" s="10">
        <v>432892.95</v>
      </c>
      <c r="H15" s="10">
        <f t="shared" si="0"/>
        <v>172892.95</v>
      </c>
      <c r="I15" s="14">
        <f t="shared" si="1"/>
        <v>166.49728846153846</v>
      </c>
    </row>
    <row r="16" spans="1:9" ht="64.5" customHeight="1">
      <c r="A16" s="10" t="s">
        <v>53</v>
      </c>
      <c r="B16" s="10" t="s">
        <v>65</v>
      </c>
      <c r="C16" s="11" t="s">
        <v>66</v>
      </c>
      <c r="D16" s="10">
        <v>18600</v>
      </c>
      <c r="E16" s="10">
        <v>18600</v>
      </c>
      <c r="F16" s="10">
        <v>15300</v>
      </c>
      <c r="G16" s="10">
        <v>12205.11</v>
      </c>
      <c r="H16" s="10">
        <f t="shared" si="0"/>
        <v>-3094.8899999999994</v>
      </c>
      <c r="I16" s="14">
        <f t="shared" si="1"/>
        <v>79.77196078431373</v>
      </c>
    </row>
    <row r="17" spans="1:9" ht="63.75">
      <c r="A17" s="10" t="s">
        <v>53</v>
      </c>
      <c r="B17" s="10" t="s">
        <v>67</v>
      </c>
      <c r="C17" s="11" t="s">
        <v>68</v>
      </c>
      <c r="D17" s="10">
        <v>130100</v>
      </c>
      <c r="E17" s="10">
        <v>130100</v>
      </c>
      <c r="F17" s="10">
        <v>113000</v>
      </c>
      <c r="G17" s="10">
        <v>92248.05</v>
      </c>
      <c r="H17" s="10">
        <f t="shared" si="0"/>
        <v>-20751.949999999997</v>
      </c>
      <c r="I17" s="14">
        <f t="shared" si="1"/>
        <v>81.63544247787611</v>
      </c>
    </row>
    <row r="18" spans="1:9" ht="63.75">
      <c r="A18" s="10" t="s">
        <v>53</v>
      </c>
      <c r="B18" s="10" t="s">
        <v>69</v>
      </c>
      <c r="C18" s="11" t="s">
        <v>70</v>
      </c>
      <c r="D18" s="10">
        <v>787000</v>
      </c>
      <c r="E18" s="10">
        <v>787000</v>
      </c>
      <c r="F18" s="10">
        <v>707300</v>
      </c>
      <c r="G18" s="10">
        <v>605228.25</v>
      </c>
      <c r="H18" s="10">
        <f t="shared" si="0"/>
        <v>-102071.75</v>
      </c>
      <c r="I18" s="14">
        <f t="shared" si="1"/>
        <v>85.56881804043546</v>
      </c>
    </row>
    <row r="19" spans="1:9" ht="63.75">
      <c r="A19" s="10" t="s">
        <v>53</v>
      </c>
      <c r="B19" s="10" t="s">
        <v>71</v>
      </c>
      <c r="C19" s="11" t="s">
        <v>72</v>
      </c>
      <c r="D19" s="10">
        <v>545000</v>
      </c>
      <c r="E19" s="10">
        <v>545000</v>
      </c>
      <c r="F19" s="10">
        <v>410500</v>
      </c>
      <c r="G19" s="10">
        <v>567208.44</v>
      </c>
      <c r="H19" s="10">
        <f t="shared" si="0"/>
        <v>156708.43999999994</v>
      </c>
      <c r="I19" s="14">
        <f t="shared" si="1"/>
        <v>138.17501583434836</v>
      </c>
    </row>
    <row r="20" spans="1:9" ht="25.5">
      <c r="A20" s="10" t="s">
        <v>53</v>
      </c>
      <c r="B20" s="10" t="s">
        <v>73</v>
      </c>
      <c r="C20" s="11" t="s">
        <v>74</v>
      </c>
      <c r="D20" s="10">
        <v>562000</v>
      </c>
      <c r="E20" s="10">
        <v>562000</v>
      </c>
      <c r="F20" s="10">
        <v>518700</v>
      </c>
      <c r="G20" s="10">
        <v>956638.9</v>
      </c>
      <c r="H20" s="10">
        <f t="shared" si="0"/>
        <v>437938.9</v>
      </c>
      <c r="I20" s="14">
        <f t="shared" si="1"/>
        <v>184.43009446693657</v>
      </c>
    </row>
    <row r="21" spans="1:9" ht="12.75">
      <c r="A21" s="10" t="s">
        <v>53</v>
      </c>
      <c r="B21" s="10" t="s">
        <v>75</v>
      </c>
      <c r="C21" s="11" t="s">
        <v>76</v>
      </c>
      <c r="D21" s="10">
        <v>13489400</v>
      </c>
      <c r="E21" s="10">
        <v>13489400</v>
      </c>
      <c r="F21" s="10">
        <v>9882500</v>
      </c>
      <c r="G21" s="10">
        <v>10246553.95</v>
      </c>
      <c r="H21" s="10">
        <f t="shared" si="0"/>
        <v>364053.94999999925</v>
      </c>
      <c r="I21" s="14">
        <f t="shared" si="1"/>
        <v>103.68382443713635</v>
      </c>
    </row>
    <row r="22" spans="1:9" ht="12.75">
      <c r="A22" s="10" t="s">
        <v>53</v>
      </c>
      <c r="B22" s="10" t="s">
        <v>77</v>
      </c>
      <c r="C22" s="11" t="s">
        <v>78</v>
      </c>
      <c r="D22" s="10">
        <v>2724200</v>
      </c>
      <c r="E22" s="10">
        <v>2724200</v>
      </c>
      <c r="F22" s="10">
        <v>2552800</v>
      </c>
      <c r="G22" s="10">
        <v>2656236.14</v>
      </c>
      <c r="H22" s="10">
        <f t="shared" si="0"/>
        <v>103436.14000000013</v>
      </c>
      <c r="I22" s="14">
        <f t="shared" si="1"/>
        <v>104.05187010341585</v>
      </c>
    </row>
    <row r="23" spans="1:9" ht="12.75">
      <c r="A23" s="10" t="s">
        <v>53</v>
      </c>
      <c r="B23" s="10" t="s">
        <v>79</v>
      </c>
      <c r="C23" s="11" t="s">
        <v>80</v>
      </c>
      <c r="D23" s="10">
        <v>1759300</v>
      </c>
      <c r="E23" s="10">
        <v>1759300</v>
      </c>
      <c r="F23" s="10">
        <v>1053300</v>
      </c>
      <c r="G23" s="10">
        <v>1474409.14</v>
      </c>
      <c r="H23" s="10">
        <f t="shared" si="0"/>
        <v>421109.1399999999</v>
      </c>
      <c r="I23" s="14">
        <f t="shared" si="1"/>
        <v>139.97998101205732</v>
      </c>
    </row>
    <row r="24" spans="1:9" ht="29.25" customHeight="1">
      <c r="A24" s="10" t="s">
        <v>53</v>
      </c>
      <c r="B24" s="10" t="s">
        <v>81</v>
      </c>
      <c r="C24" s="11" t="s">
        <v>82</v>
      </c>
      <c r="D24" s="10">
        <v>207600</v>
      </c>
      <c r="E24" s="10">
        <v>207600</v>
      </c>
      <c r="F24" s="10">
        <v>124083</v>
      </c>
      <c r="G24" s="10">
        <v>130333.33</v>
      </c>
      <c r="H24" s="10">
        <f t="shared" si="0"/>
        <v>6250.330000000002</v>
      </c>
      <c r="I24" s="14">
        <f t="shared" si="1"/>
        <v>105.03721702408872</v>
      </c>
    </row>
    <row r="25" spans="1:9" ht="25.5">
      <c r="A25" s="10" t="s">
        <v>46</v>
      </c>
      <c r="B25" s="10" t="s">
        <v>83</v>
      </c>
      <c r="C25" s="11" t="s">
        <v>84</v>
      </c>
      <c r="D25" s="10">
        <v>1000</v>
      </c>
      <c r="E25" s="10">
        <v>1000</v>
      </c>
      <c r="F25" s="10">
        <v>750</v>
      </c>
      <c r="G25" s="10">
        <v>2740</v>
      </c>
      <c r="H25" s="10">
        <f t="shared" si="0"/>
        <v>1990</v>
      </c>
      <c r="I25" s="14">
        <f t="shared" si="1"/>
        <v>365.3333333333333</v>
      </c>
    </row>
    <row r="26" spans="1:9" ht="12.75">
      <c r="A26" s="10" t="s">
        <v>53</v>
      </c>
      <c r="B26" s="10" t="s">
        <v>85</v>
      </c>
      <c r="C26" s="11" t="s">
        <v>86</v>
      </c>
      <c r="D26" s="10">
        <v>441000</v>
      </c>
      <c r="E26" s="10">
        <v>441000</v>
      </c>
      <c r="F26" s="10">
        <v>299900</v>
      </c>
      <c r="G26" s="10">
        <v>280221.15</v>
      </c>
      <c r="H26" s="10">
        <f t="shared" si="0"/>
        <v>-19678.849999999977</v>
      </c>
      <c r="I26" s="14">
        <f t="shared" si="1"/>
        <v>93.43819606535513</v>
      </c>
    </row>
    <row r="27" spans="1:9" ht="12.75">
      <c r="A27" s="10" t="s">
        <v>53</v>
      </c>
      <c r="B27" s="10" t="s">
        <v>87</v>
      </c>
      <c r="C27" s="11" t="s">
        <v>88</v>
      </c>
      <c r="D27" s="10">
        <v>4618000</v>
      </c>
      <c r="E27" s="10">
        <v>4618000</v>
      </c>
      <c r="F27" s="10">
        <v>4311099</v>
      </c>
      <c r="G27" s="10">
        <v>4986591.89</v>
      </c>
      <c r="H27" s="10">
        <f t="shared" si="0"/>
        <v>675492.8899999997</v>
      </c>
      <c r="I27" s="14">
        <f t="shared" si="1"/>
        <v>115.66869352803077</v>
      </c>
    </row>
    <row r="28" spans="1:9" ht="90" customHeight="1">
      <c r="A28" s="10" t="s">
        <v>53</v>
      </c>
      <c r="B28" s="10" t="s">
        <v>89</v>
      </c>
      <c r="C28" s="11" t="s">
        <v>90</v>
      </c>
      <c r="D28" s="10">
        <v>11963800</v>
      </c>
      <c r="E28" s="10">
        <v>11963800</v>
      </c>
      <c r="F28" s="10">
        <v>5775654</v>
      </c>
      <c r="G28" s="10">
        <v>5797005.47</v>
      </c>
      <c r="H28" s="10">
        <f t="shared" si="0"/>
        <v>21351.46999999974</v>
      </c>
      <c r="I28" s="14">
        <f t="shared" si="1"/>
        <v>100.36968055911937</v>
      </c>
    </row>
    <row r="29" spans="1:9" ht="30" customHeight="1">
      <c r="A29" s="10" t="s">
        <v>46</v>
      </c>
      <c r="B29" s="10" t="s">
        <v>91</v>
      </c>
      <c r="C29" s="11" t="s">
        <v>92</v>
      </c>
      <c r="D29" s="10">
        <v>11000</v>
      </c>
      <c r="E29" s="10">
        <v>11000</v>
      </c>
      <c r="F29" s="10">
        <v>5500</v>
      </c>
      <c r="G29" s="10">
        <v>5354</v>
      </c>
      <c r="H29" s="10">
        <f t="shared" si="0"/>
        <v>-146</v>
      </c>
      <c r="I29" s="14">
        <f t="shared" si="1"/>
        <v>97.34545454545454</v>
      </c>
    </row>
    <row r="30" spans="1:9" ht="66.75" customHeight="1">
      <c r="A30" s="10" t="s">
        <v>53</v>
      </c>
      <c r="B30" s="10" t="s">
        <v>93</v>
      </c>
      <c r="C30" s="11" t="s">
        <v>94</v>
      </c>
      <c r="D30" s="10">
        <v>30000</v>
      </c>
      <c r="E30" s="10">
        <v>30000</v>
      </c>
      <c r="F30" s="10">
        <v>14373</v>
      </c>
      <c r="G30" s="10">
        <v>11723.53</v>
      </c>
      <c r="H30" s="10">
        <f t="shared" si="0"/>
        <v>-2649.4699999999993</v>
      </c>
      <c r="I30" s="14">
        <f t="shared" si="1"/>
        <v>81.566339664649</v>
      </c>
    </row>
    <row r="31" spans="1:9" ht="51">
      <c r="A31" s="10" t="s">
        <v>37</v>
      </c>
      <c r="B31" s="10" t="s">
        <v>95</v>
      </c>
      <c r="C31" s="11" t="s">
        <v>96</v>
      </c>
      <c r="D31" s="10">
        <v>40000</v>
      </c>
      <c r="E31" s="10">
        <v>40000</v>
      </c>
      <c r="F31" s="10">
        <v>14330</v>
      </c>
      <c r="G31" s="10">
        <v>36060</v>
      </c>
      <c r="H31" s="10">
        <f t="shared" si="0"/>
        <v>21730</v>
      </c>
      <c r="I31" s="14">
        <f t="shared" si="1"/>
        <v>251.63991625959525</v>
      </c>
    </row>
    <row r="32" spans="1:9" ht="25.5">
      <c r="A32" s="10" t="s">
        <v>53</v>
      </c>
      <c r="B32" s="10" t="s">
        <v>97</v>
      </c>
      <c r="C32" s="11" t="s">
        <v>98</v>
      </c>
      <c r="D32" s="10">
        <v>350000</v>
      </c>
      <c r="E32" s="10">
        <v>350000</v>
      </c>
      <c r="F32" s="10">
        <v>226300</v>
      </c>
      <c r="G32" s="10">
        <v>254937.49</v>
      </c>
      <c r="H32" s="10">
        <f t="shared" si="0"/>
        <v>28637.48999999999</v>
      </c>
      <c r="I32" s="14">
        <f t="shared" si="1"/>
        <v>112.65465753424657</v>
      </c>
    </row>
    <row r="33" spans="1:9" ht="38.25">
      <c r="A33" s="10" t="s">
        <v>53</v>
      </c>
      <c r="B33" s="10" t="s">
        <v>99</v>
      </c>
      <c r="C33" s="11" t="s">
        <v>100</v>
      </c>
      <c r="D33" s="10">
        <v>500000</v>
      </c>
      <c r="E33" s="10">
        <v>500000</v>
      </c>
      <c r="F33" s="10">
        <v>290650</v>
      </c>
      <c r="G33" s="10">
        <v>399550</v>
      </c>
      <c r="H33" s="10">
        <f t="shared" si="0"/>
        <v>108900</v>
      </c>
      <c r="I33" s="14">
        <f t="shared" si="1"/>
        <v>137.46774471013245</v>
      </c>
    </row>
    <row r="34" spans="1:9" ht="51">
      <c r="A34" s="10" t="s">
        <v>46</v>
      </c>
      <c r="B34" s="10" t="s">
        <v>101</v>
      </c>
      <c r="C34" s="11" t="s">
        <v>102</v>
      </c>
      <c r="D34" s="10">
        <v>50000</v>
      </c>
      <c r="E34" s="10">
        <v>50000</v>
      </c>
      <c r="F34" s="10">
        <v>8340</v>
      </c>
      <c r="G34" s="10"/>
      <c r="H34" s="10">
        <f t="shared" si="0"/>
        <v>-8340</v>
      </c>
      <c r="I34" s="14">
        <v>0</v>
      </c>
    </row>
    <row r="35" spans="1:9" ht="64.5" customHeight="1">
      <c r="A35" s="10" t="s">
        <v>37</v>
      </c>
      <c r="B35" s="10" t="s">
        <v>103</v>
      </c>
      <c r="C35" s="11" t="s">
        <v>104</v>
      </c>
      <c r="D35" s="10">
        <v>47800</v>
      </c>
      <c r="E35" s="10">
        <v>47800</v>
      </c>
      <c r="F35" s="10">
        <v>30880</v>
      </c>
      <c r="G35" s="10">
        <v>41850.51</v>
      </c>
      <c r="H35" s="10">
        <f t="shared" si="0"/>
        <v>10970.510000000002</v>
      </c>
      <c r="I35" s="14">
        <f t="shared" si="1"/>
        <v>135.5262629533679</v>
      </c>
    </row>
    <row r="36" spans="1:9" ht="51">
      <c r="A36" s="10" t="s">
        <v>37</v>
      </c>
      <c r="B36" s="10" t="s">
        <v>105</v>
      </c>
      <c r="C36" s="11" t="s">
        <v>106</v>
      </c>
      <c r="D36" s="10">
        <v>5500</v>
      </c>
      <c r="E36" s="10">
        <v>5500</v>
      </c>
      <c r="F36" s="10">
        <v>3622</v>
      </c>
      <c r="G36" s="10">
        <v>3247</v>
      </c>
      <c r="H36" s="10">
        <f t="shared" si="0"/>
        <v>-375</v>
      </c>
      <c r="I36" s="14">
        <f t="shared" si="1"/>
        <v>89.64660408614026</v>
      </c>
    </row>
    <row r="37" spans="1:9" ht="12.75">
      <c r="A37" s="10" t="s">
        <v>46</v>
      </c>
      <c r="B37" s="10" t="s">
        <v>107</v>
      </c>
      <c r="C37" s="11" t="s">
        <v>108</v>
      </c>
      <c r="D37" s="10">
        <v>150000</v>
      </c>
      <c r="E37" s="10">
        <v>150000</v>
      </c>
      <c r="F37" s="10">
        <v>120400</v>
      </c>
      <c r="G37" s="10">
        <v>385204.78</v>
      </c>
      <c r="H37" s="10">
        <f t="shared" si="0"/>
        <v>264804.78</v>
      </c>
      <c r="I37" s="14">
        <f t="shared" si="1"/>
        <v>319.9375249169436</v>
      </c>
    </row>
    <row r="38" spans="1:9" ht="12.75">
      <c r="A38" s="10" t="s">
        <v>53</v>
      </c>
      <c r="B38" s="10" t="s">
        <v>109</v>
      </c>
      <c r="C38" s="11" t="s">
        <v>110</v>
      </c>
      <c r="D38" s="10">
        <v>3312800</v>
      </c>
      <c r="E38" s="10">
        <v>3312800</v>
      </c>
      <c r="F38" s="10">
        <v>2208800</v>
      </c>
      <c r="G38" s="10">
        <v>2208800</v>
      </c>
      <c r="H38" s="10">
        <f t="shared" si="0"/>
        <v>0</v>
      </c>
      <c r="I38" s="14">
        <f t="shared" si="1"/>
        <v>100</v>
      </c>
    </row>
    <row r="39" spans="1:9" ht="25.5">
      <c r="A39" s="10" t="s">
        <v>53</v>
      </c>
      <c r="B39" s="10" t="s">
        <v>111</v>
      </c>
      <c r="C39" s="11" t="s">
        <v>112</v>
      </c>
      <c r="D39" s="10">
        <v>58677700</v>
      </c>
      <c r="E39" s="10">
        <v>58677700</v>
      </c>
      <c r="F39" s="10">
        <v>38304900</v>
      </c>
      <c r="G39" s="10">
        <v>38304900</v>
      </c>
      <c r="H39" s="10">
        <f t="shared" si="0"/>
        <v>0</v>
      </c>
      <c r="I39" s="14">
        <f t="shared" si="1"/>
        <v>100</v>
      </c>
    </row>
    <row r="40" spans="1:9" ht="75.75" customHeight="1">
      <c r="A40" s="10"/>
      <c r="B40" s="15">
        <v>41035500</v>
      </c>
      <c r="C40" s="11" t="s">
        <v>126</v>
      </c>
      <c r="D40" s="10"/>
      <c r="E40" s="10">
        <v>1307970</v>
      </c>
      <c r="F40" s="10">
        <v>392391</v>
      </c>
      <c r="G40" s="10">
        <v>392391</v>
      </c>
      <c r="H40" s="10">
        <f t="shared" si="0"/>
        <v>0</v>
      </c>
      <c r="I40" s="14">
        <f t="shared" si="1"/>
        <v>100</v>
      </c>
    </row>
    <row r="41" spans="1:9" ht="81">
      <c r="A41" s="10"/>
      <c r="B41" s="15">
        <v>41040200</v>
      </c>
      <c r="C41" s="11" t="s">
        <v>127</v>
      </c>
      <c r="D41" s="10"/>
      <c r="E41" s="10">
        <v>1942600</v>
      </c>
      <c r="F41" s="10">
        <v>647534</v>
      </c>
      <c r="G41" s="10">
        <v>647534</v>
      </c>
      <c r="H41" s="10">
        <f t="shared" si="0"/>
        <v>0</v>
      </c>
      <c r="I41" s="14">
        <f t="shared" si="1"/>
        <v>100</v>
      </c>
    </row>
    <row r="42" spans="1:9" ht="51">
      <c r="A42" s="10" t="s">
        <v>53</v>
      </c>
      <c r="B42" s="10" t="s">
        <v>113</v>
      </c>
      <c r="C42" s="11" t="s">
        <v>114</v>
      </c>
      <c r="D42" s="10">
        <v>743649</v>
      </c>
      <c r="E42" s="10">
        <v>743649</v>
      </c>
      <c r="F42" s="10">
        <v>488434</v>
      </c>
      <c r="G42" s="10">
        <v>449660</v>
      </c>
      <c r="H42" s="10">
        <f t="shared" si="0"/>
        <v>-38774</v>
      </c>
      <c r="I42" s="14">
        <f t="shared" si="1"/>
        <v>92.06156819549827</v>
      </c>
    </row>
    <row r="43" spans="1:9" ht="63.75">
      <c r="A43" s="10" t="s">
        <v>53</v>
      </c>
      <c r="B43" s="10" t="s">
        <v>115</v>
      </c>
      <c r="C43" s="11" t="s">
        <v>116</v>
      </c>
      <c r="D43" s="10">
        <v>188760</v>
      </c>
      <c r="E43" s="10">
        <v>188760</v>
      </c>
      <c r="F43" s="10">
        <v>102186</v>
      </c>
      <c r="G43" s="10">
        <v>102186</v>
      </c>
      <c r="H43" s="10">
        <f t="shared" si="0"/>
        <v>0</v>
      </c>
      <c r="I43" s="14">
        <f t="shared" si="1"/>
        <v>100</v>
      </c>
    </row>
    <row r="44" spans="1:9" ht="76.5">
      <c r="A44" s="10"/>
      <c r="B44" s="15">
        <v>41051400</v>
      </c>
      <c r="C44" s="11" t="s">
        <v>129</v>
      </c>
      <c r="D44" s="10"/>
      <c r="E44" s="10">
        <v>903195</v>
      </c>
      <c r="F44" s="10">
        <v>660054</v>
      </c>
      <c r="G44" s="10">
        <v>660054</v>
      </c>
      <c r="H44" s="10">
        <f t="shared" si="0"/>
        <v>0</v>
      </c>
      <c r="I44" s="14">
        <f t="shared" si="1"/>
        <v>100</v>
      </c>
    </row>
    <row r="45" spans="1:9" ht="76.5">
      <c r="A45" s="10" t="s">
        <v>53</v>
      </c>
      <c r="B45" s="10" t="s">
        <v>117</v>
      </c>
      <c r="C45" s="11" t="s">
        <v>118</v>
      </c>
      <c r="D45" s="10">
        <v>0</v>
      </c>
      <c r="E45" s="10">
        <v>11073</v>
      </c>
      <c r="F45" s="10">
        <v>6153</v>
      </c>
      <c r="G45" s="10">
        <v>2463</v>
      </c>
      <c r="H45" s="10">
        <f t="shared" si="0"/>
        <v>-3690</v>
      </c>
      <c r="I45" s="14">
        <f t="shared" si="1"/>
        <v>40.029254022428084</v>
      </c>
    </row>
    <row r="46" spans="1:9" ht="12.75">
      <c r="A46" s="10" t="s">
        <v>53</v>
      </c>
      <c r="B46" s="10" t="s">
        <v>119</v>
      </c>
      <c r="C46" s="11" t="s">
        <v>120</v>
      </c>
      <c r="D46" s="10">
        <v>479600</v>
      </c>
      <c r="E46" s="10">
        <v>704386</v>
      </c>
      <c r="F46" s="10">
        <v>324686</v>
      </c>
      <c r="G46" s="10">
        <v>324686</v>
      </c>
      <c r="H46" s="10">
        <f t="shared" si="0"/>
        <v>0</v>
      </c>
      <c r="I46" s="14">
        <f t="shared" si="1"/>
        <v>100</v>
      </c>
    </row>
    <row r="47" spans="1:9" ht="76.5">
      <c r="A47" s="10" t="s">
        <v>53</v>
      </c>
      <c r="B47" s="10" t="s">
        <v>121</v>
      </c>
      <c r="C47" s="11" t="s">
        <v>122</v>
      </c>
      <c r="D47" s="10">
        <v>534793</v>
      </c>
      <c r="E47" s="10">
        <v>801040</v>
      </c>
      <c r="F47" s="10">
        <v>712291</v>
      </c>
      <c r="G47" s="10">
        <v>712291</v>
      </c>
      <c r="H47" s="10">
        <f t="shared" si="0"/>
        <v>0</v>
      </c>
      <c r="I47" s="14">
        <f t="shared" si="1"/>
        <v>100</v>
      </c>
    </row>
    <row r="48" spans="1:9" ht="12.75">
      <c r="A48" s="10" t="s">
        <v>53</v>
      </c>
      <c r="B48" s="10" t="s">
        <v>123</v>
      </c>
      <c r="C48" s="12" t="s">
        <v>124</v>
      </c>
      <c r="D48" s="10">
        <v>104158200</v>
      </c>
      <c r="E48" s="10">
        <f>E3+E4+E5+E6+E7+E8+E9+E10+E11+E12+E13+E14+E15+E16+E17+E18+E19+E20+E21+E22+E23+E24+E25+E26+E27+E28+E29+E30+E31+E32+E33+E34+E35+E36+E37</f>
        <v>107637371</v>
      </c>
      <c r="F48" s="10">
        <f>F3+F4+F5+F6+F7+F8+F9+F10+F11+F12+F13+F14+F15+F16+F17+F18+F19+F20+F21+F22+F23+F24+F25+F26+F27+F28+F29+F30+F31+F32+F33+F34+F35+F36+F37</f>
        <v>75832360</v>
      </c>
      <c r="G48" s="10">
        <f>G3+G4+G5+G6+G7+G8+G9+G10+G11+G12+G13+G14+G15+G16+G17+G18+G19+G20+G21+G22+G23+G24+G25+G26+G27+G28+G29+G30+G31+G32+G33+G34+G35+G36+G37</f>
        <v>83969472.03</v>
      </c>
      <c r="H48" s="10">
        <f t="shared" si="0"/>
        <v>8137112.030000001</v>
      </c>
      <c r="I48" s="14">
        <f t="shared" si="1"/>
        <v>110.73039534837106</v>
      </c>
    </row>
    <row r="49" spans="1:9" ht="12.75">
      <c r="A49" s="10" t="s">
        <v>53</v>
      </c>
      <c r="B49" s="10" t="s">
        <v>123</v>
      </c>
      <c r="C49" s="12" t="s">
        <v>125</v>
      </c>
      <c r="D49" s="10">
        <v>168095502</v>
      </c>
      <c r="E49" s="10">
        <f>E38+E39+E40+E41+E42+E43+E44+E45+E46+E47+E48</f>
        <v>176230544</v>
      </c>
      <c r="F49" s="10">
        <f>F38+F39+F40+F41+F42+F43+F44+F45+F46+F47+F48</f>
        <v>119679789</v>
      </c>
      <c r="G49" s="10">
        <f>G38+G39+G40+G41+G42+G43+G44+G45+G46+G47+G48</f>
        <v>127774437.03</v>
      </c>
      <c r="H49" s="10">
        <f>H38+H39+H40+H41+H42+H43+H44+H45+H46+H47+H48</f>
        <v>8094648.030000001</v>
      </c>
      <c r="I49" s="14">
        <f t="shared" si="1"/>
        <v>106.76358815271641</v>
      </c>
    </row>
  </sheetData>
  <sheetProtection/>
  <mergeCells count="1">
    <mergeCell ref="B1:I1"/>
  </mergeCells>
  <printOptions/>
  <pageMargins left="0.32" right="0.21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134" zoomScaleNormal="134" zoomScalePageLayoutView="0" workbookViewId="0" topLeftCell="B1">
      <selection activeCell="F16" sqref="F16"/>
    </sheetView>
  </sheetViews>
  <sheetFormatPr defaultColWidth="9.00390625" defaultRowHeight="12.75"/>
  <cols>
    <col min="1" max="1" width="8.875" style="0" hidden="1" customWidth="1"/>
    <col min="2" max="2" width="8.375" style="0" customWidth="1"/>
    <col min="3" max="3" width="30.00390625" style="0" customWidth="1"/>
    <col min="4" max="4" width="12.25390625" style="0" customWidth="1"/>
    <col min="5" max="5" width="11.00390625" style="0" customWidth="1"/>
    <col min="6" max="6" width="12.625" style="0" customWidth="1"/>
    <col min="7" max="7" width="11.125" style="0" customWidth="1"/>
    <col min="8" max="8" width="11.75390625" style="0" customWidth="1"/>
  </cols>
  <sheetData>
    <row r="1" spans="1:3" ht="9.75" customHeight="1">
      <c r="A1" s="1"/>
      <c r="B1" s="24"/>
      <c r="C1" s="24"/>
    </row>
    <row r="2" spans="1:13" ht="41.25" customHeight="1">
      <c r="A2" s="1"/>
      <c r="B2" s="18" t="s">
        <v>27</v>
      </c>
      <c r="C2" s="18"/>
      <c r="D2" s="18"/>
      <c r="E2" s="18"/>
      <c r="F2" s="18"/>
      <c r="G2" s="18"/>
      <c r="H2" s="18"/>
      <c r="I2" s="2"/>
      <c r="J2" s="2"/>
      <c r="K2" s="2"/>
      <c r="L2" s="2"/>
      <c r="M2" s="2"/>
    </row>
    <row r="3" spans="1:13" ht="15" customHeight="1">
      <c r="A3" s="1"/>
      <c r="B3" s="19" t="s">
        <v>128</v>
      </c>
      <c r="C3" s="19"/>
      <c r="D3" s="19"/>
      <c r="E3" s="19"/>
      <c r="F3" s="19"/>
      <c r="G3" s="19"/>
      <c r="H3" s="19"/>
      <c r="I3" s="4"/>
      <c r="J3" s="4"/>
      <c r="K3" s="4"/>
      <c r="L3" s="4"/>
      <c r="M3" s="4"/>
    </row>
    <row r="4" spans="1:8" ht="12" customHeight="1">
      <c r="A4" s="1"/>
      <c r="B4" s="24"/>
      <c r="C4" s="24"/>
      <c r="H4" t="s">
        <v>24</v>
      </c>
    </row>
    <row r="5" spans="1:8" ht="13.5" customHeight="1">
      <c r="A5" s="1"/>
      <c r="B5" s="25" t="s">
        <v>1</v>
      </c>
      <c r="C5" s="25" t="s">
        <v>2</v>
      </c>
      <c r="D5" s="20" t="s">
        <v>22</v>
      </c>
      <c r="E5" s="17" t="s">
        <v>23</v>
      </c>
      <c r="F5" s="17" t="s">
        <v>3</v>
      </c>
      <c r="G5" s="17" t="s">
        <v>25</v>
      </c>
      <c r="H5" s="17" t="s">
        <v>26</v>
      </c>
    </row>
    <row r="6" spans="1:8" ht="92.25" customHeight="1">
      <c r="A6" s="1"/>
      <c r="B6" s="25"/>
      <c r="C6" s="25"/>
      <c r="D6" s="21"/>
      <c r="E6" s="17"/>
      <c r="F6" s="17"/>
      <c r="G6" s="17"/>
      <c r="H6" s="17"/>
    </row>
    <row r="7" spans="1:8" ht="23.25" customHeight="1">
      <c r="A7" s="1"/>
      <c r="B7" s="3" t="s">
        <v>4</v>
      </c>
      <c r="C7" s="8" t="s">
        <v>5</v>
      </c>
      <c r="D7" s="5">
        <v>21615236</v>
      </c>
      <c r="E7" s="5">
        <v>15113222</v>
      </c>
      <c r="F7" s="6">
        <v>1408701.92</v>
      </c>
      <c r="G7" s="5">
        <f>F7-E7</f>
        <v>-13704520.08</v>
      </c>
      <c r="H7" s="6">
        <f>F7/E7*100</f>
        <v>9.320990057580044</v>
      </c>
    </row>
    <row r="8" spans="1:8" ht="20.25" customHeight="1">
      <c r="A8" s="1"/>
      <c r="B8" s="3" t="s">
        <v>6</v>
      </c>
      <c r="C8" s="8" t="s">
        <v>0</v>
      </c>
      <c r="D8" s="5">
        <v>125679968</v>
      </c>
      <c r="E8" s="5">
        <v>85269778</v>
      </c>
      <c r="F8" s="6">
        <v>76824805.32</v>
      </c>
      <c r="G8" s="5">
        <f aca="true" t="shared" si="0" ref="G8:G16">F8-E8</f>
        <v>-8444972.680000007</v>
      </c>
      <c r="H8" s="6">
        <f aca="true" t="shared" si="1" ref="H8:H16">F8/E8*100</f>
        <v>90.09617137739</v>
      </c>
    </row>
    <row r="9" spans="1:8" ht="17.25" customHeight="1">
      <c r="A9" s="1"/>
      <c r="B9" s="3" t="s">
        <v>7</v>
      </c>
      <c r="C9" s="8" t="s">
        <v>8</v>
      </c>
      <c r="D9" s="5">
        <v>10098287</v>
      </c>
      <c r="E9" s="5">
        <v>7007207</v>
      </c>
      <c r="F9" s="6">
        <v>5444262.19</v>
      </c>
      <c r="G9" s="5">
        <f t="shared" si="0"/>
        <v>-1562944.8099999996</v>
      </c>
      <c r="H9" s="6">
        <f t="shared" si="1"/>
        <v>77.69518140394597</v>
      </c>
    </row>
    <row r="10" spans="1:8" ht="34.5" customHeight="1">
      <c r="A10" s="1"/>
      <c r="B10" s="3" t="s">
        <v>9</v>
      </c>
      <c r="C10" s="8" t="s">
        <v>10</v>
      </c>
      <c r="D10" s="5">
        <v>6346799</v>
      </c>
      <c r="E10" s="5">
        <v>3930080</v>
      </c>
      <c r="F10" s="6">
        <v>3489795.86</v>
      </c>
      <c r="G10" s="5">
        <f t="shared" si="0"/>
        <v>-440284.14000000013</v>
      </c>
      <c r="H10" s="6">
        <f t="shared" si="1"/>
        <v>88.79706927085454</v>
      </c>
    </row>
    <row r="11" spans="1:8" ht="19.5" customHeight="1">
      <c r="A11" s="1"/>
      <c r="B11" s="3" t="s">
        <v>11</v>
      </c>
      <c r="C11" s="8" t="s">
        <v>12</v>
      </c>
      <c r="D11" s="5">
        <v>8121049</v>
      </c>
      <c r="E11" s="5">
        <v>5593380</v>
      </c>
      <c r="F11" s="6">
        <v>5225404.61</v>
      </c>
      <c r="G11" s="5">
        <f t="shared" si="0"/>
        <v>-367975.38999999966</v>
      </c>
      <c r="H11" s="6">
        <f t="shared" si="1"/>
        <v>93.42123385144582</v>
      </c>
    </row>
    <row r="12" spans="1:8" ht="22.5" customHeight="1">
      <c r="A12" s="1"/>
      <c r="B12" s="3" t="s">
        <v>13</v>
      </c>
      <c r="C12" s="8" t="s">
        <v>14</v>
      </c>
      <c r="D12" s="5">
        <v>782360</v>
      </c>
      <c r="E12" s="5">
        <v>480726</v>
      </c>
      <c r="F12" s="6">
        <v>334380.35</v>
      </c>
      <c r="G12" s="5">
        <f t="shared" si="0"/>
        <v>-146345.65000000002</v>
      </c>
      <c r="H12" s="6">
        <f t="shared" si="1"/>
        <v>69.55736739847647</v>
      </c>
    </row>
    <row r="13" spans="1:8" ht="30.75" customHeight="1">
      <c r="A13" s="1"/>
      <c r="B13" s="3" t="s">
        <v>15</v>
      </c>
      <c r="C13" s="8" t="s">
        <v>16</v>
      </c>
      <c r="D13" s="5">
        <v>6727723</v>
      </c>
      <c r="E13" s="5">
        <v>5133877</v>
      </c>
      <c r="F13" s="6">
        <v>3818079.35</v>
      </c>
      <c r="G13" s="5">
        <f t="shared" si="0"/>
        <v>-1315797.65</v>
      </c>
      <c r="H13" s="6">
        <f t="shared" si="1"/>
        <v>74.37029266575729</v>
      </c>
    </row>
    <row r="14" spans="1:8" ht="18.75" customHeight="1">
      <c r="A14" s="1"/>
      <c r="B14" s="3" t="s">
        <v>17</v>
      </c>
      <c r="C14" s="8" t="s">
        <v>18</v>
      </c>
      <c r="D14" s="5">
        <v>4122866</v>
      </c>
      <c r="E14" s="5">
        <v>3187287</v>
      </c>
      <c r="F14" s="6">
        <v>515902</v>
      </c>
      <c r="G14" s="5">
        <f t="shared" si="0"/>
        <v>-2671385</v>
      </c>
      <c r="H14" s="6">
        <f t="shared" si="1"/>
        <v>16.186242406159217</v>
      </c>
    </row>
    <row r="15" spans="1:8" ht="18" customHeight="1">
      <c r="A15" s="1"/>
      <c r="B15" s="3" t="s">
        <v>19</v>
      </c>
      <c r="C15" s="8" t="s">
        <v>20</v>
      </c>
      <c r="D15" s="5">
        <v>100000</v>
      </c>
      <c r="E15" s="5">
        <v>50000</v>
      </c>
      <c r="F15" s="6"/>
      <c r="G15" s="5">
        <f t="shared" si="0"/>
        <v>-50000</v>
      </c>
      <c r="H15" s="6"/>
    </row>
    <row r="16" spans="1:8" ht="25.5" customHeight="1">
      <c r="A16" s="1"/>
      <c r="B16" s="7">
        <v>9000</v>
      </c>
      <c r="C16" s="8" t="s">
        <v>28</v>
      </c>
      <c r="D16" s="5">
        <v>221502</v>
      </c>
      <c r="E16" s="5">
        <v>177286</v>
      </c>
      <c r="F16" s="6">
        <v>176034</v>
      </c>
      <c r="G16" s="5">
        <f t="shared" si="0"/>
        <v>-1252</v>
      </c>
      <c r="H16" s="6">
        <f t="shared" si="1"/>
        <v>99.29379646446984</v>
      </c>
    </row>
    <row r="17" spans="1:8" ht="24.75" customHeight="1">
      <c r="A17" s="1"/>
      <c r="B17" s="22" t="s">
        <v>21</v>
      </c>
      <c r="C17" s="23"/>
      <c r="D17" s="5">
        <f>D7+D8+D9+D10+D11+D12+D13+D14+D15+D16</f>
        <v>183815790</v>
      </c>
      <c r="E17" s="5">
        <f>E7+E8+E9+E10+E11+E12+E13+E14+E15+E16</f>
        <v>125942843</v>
      </c>
      <c r="F17" s="6">
        <f>F7+F8+F9+F10+F11+F12+F13+F14+F15+F16</f>
        <v>97237365.59999998</v>
      </c>
      <c r="G17" s="5">
        <f>F17-E17</f>
        <v>-28705477.40000002</v>
      </c>
      <c r="H17" s="6">
        <f>F17/E17*100</f>
        <v>77.20753580257036</v>
      </c>
    </row>
  </sheetData>
  <sheetProtection/>
  <mergeCells count="12">
    <mergeCell ref="B1:C1"/>
    <mergeCell ref="B4:C4"/>
    <mergeCell ref="B5:B6"/>
    <mergeCell ref="C5:C6"/>
    <mergeCell ref="F5:F6"/>
    <mergeCell ref="G5:G6"/>
    <mergeCell ref="H5:H6"/>
    <mergeCell ref="B2:H2"/>
    <mergeCell ref="B3:H3"/>
    <mergeCell ref="D5:D6"/>
    <mergeCell ref="E5:E6"/>
    <mergeCell ref="B17:C17"/>
  </mergeCells>
  <printOptions/>
  <pageMargins left="0.7" right="0.1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Пользователь Windows</cp:lastModifiedBy>
  <cp:lastPrinted>2021-09-02T08:29:18Z</cp:lastPrinted>
  <dcterms:created xsi:type="dcterms:W3CDTF">2015-04-14T09:16:20Z</dcterms:created>
  <dcterms:modified xsi:type="dcterms:W3CDTF">2021-10-12T10:53:43Z</dcterms:modified>
  <cp:category/>
  <cp:version/>
  <cp:contentType/>
  <cp:contentStatus/>
</cp:coreProperties>
</file>